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130" activeTab="3"/>
  </bookViews>
  <sheets>
    <sheet name="Donors" sheetId="1" r:id="rId1"/>
    <sheet name="Donors 1" sheetId="2" r:id="rId2"/>
    <sheet name="Donors 2" sheetId="3" r:id="rId3"/>
    <sheet name="More than 5%" sheetId="4" r:id="rId4"/>
  </sheets>
  <definedNames/>
  <calcPr fullCalcOnLoad="1"/>
</workbook>
</file>

<file path=xl/sharedStrings.xml><?xml version="1.0" encoding="utf-8"?>
<sst xmlns="http://schemas.openxmlformats.org/spreadsheetml/2006/main" count="195" uniqueCount="149">
  <si>
    <t>2007</t>
  </si>
  <si>
    <t>Notes to the financial statements (continued)</t>
  </si>
  <si>
    <t>Balance</t>
  </si>
  <si>
    <t>Donor</t>
  </si>
  <si>
    <t>Federal Foreign Office, Germany</t>
  </si>
  <si>
    <t>European Commission</t>
  </si>
  <si>
    <t>French Ministry of Foreign Affairs</t>
  </si>
  <si>
    <t>Comunidad de Madrid</t>
  </si>
  <si>
    <t xml:space="preserve">Donor Contributions </t>
  </si>
  <si>
    <t>Changes in accrued disbursements</t>
  </si>
  <si>
    <t>Total Disbursements</t>
  </si>
  <si>
    <t>Recorded as income</t>
  </si>
  <si>
    <t>Governmental Agencies</t>
  </si>
  <si>
    <t>Ministry for Economic Cooperation and Development (BMZ), Germany</t>
  </si>
  <si>
    <t>Canadian International Development Agency (CIDA)</t>
  </si>
  <si>
    <t>Irish Aid</t>
  </si>
  <si>
    <t>Ministry for Foreign Affairs of Finland</t>
  </si>
  <si>
    <t>Australian Agency for International Development (AusAID)</t>
  </si>
  <si>
    <t>U.S. Agency for International Development (USAID)</t>
  </si>
  <si>
    <t>Foreign &amp; Commonwealth Office, UK (FCO)</t>
  </si>
  <si>
    <t>Seoul Metropolitan Government</t>
  </si>
  <si>
    <t>K-Pact Council, South Korea</t>
  </si>
  <si>
    <t>Hungarian National Development Office</t>
  </si>
  <si>
    <t>Legatum Global Development</t>
  </si>
  <si>
    <t>(unrestricted funding) or in line with the progress of specifically funded projects.</t>
  </si>
  <si>
    <t>Donor funds are recognised as income either in the year for which the grant is made</t>
  </si>
  <si>
    <t xml:space="preserve">The payments actually received are recorded in Annex 1. </t>
  </si>
  <si>
    <t xml:space="preserve">mandatory, detail level optional </t>
  </si>
  <si>
    <t>2008</t>
  </si>
  <si>
    <t>18)</t>
  </si>
  <si>
    <t>Accounts 04501-04664</t>
  </si>
  <si>
    <t>Acc.04599</t>
  </si>
  <si>
    <t>Swiss Agency for Development and Cooperation (SDC)    **)</t>
  </si>
  <si>
    <t>Swedish International Development Cooperation Agency (Sida)</t>
  </si>
  <si>
    <t>Norwegian Agency for Development Cooperation (Norad)</t>
  </si>
  <si>
    <t>Royal Danish Ministry of Foreign Affairs (Danida)</t>
  </si>
  <si>
    <t>Agencia Española de Cooperación Internacional para el Desarrollo (AECID)</t>
  </si>
  <si>
    <t>Government of Azerbaijan</t>
  </si>
  <si>
    <t>Government of Guatemala (for the 12th IACC)</t>
  </si>
  <si>
    <t xml:space="preserve">Government of Greece (for 13th IACC) </t>
  </si>
  <si>
    <t xml:space="preserve">Department for International Development, United Kingdom (DFID), Inst.support </t>
  </si>
  <si>
    <t>Ministry of Foreign Affairs, The Netherland</t>
  </si>
  <si>
    <t>Euro</t>
  </si>
  <si>
    <t xml:space="preserve">Department for International Development, United Kingdom (DFID), GTF </t>
  </si>
  <si>
    <t>Department for International Development, United Kingdom (DFID), TIM</t>
  </si>
  <si>
    <t>Department for International Development, United Kingdom (DFID), PPA    *)</t>
  </si>
  <si>
    <t xml:space="preserve">             </t>
  </si>
  <si>
    <t>Foundations</t>
  </si>
  <si>
    <t>OSI Development Foundation, Switzerland</t>
  </si>
  <si>
    <t>AVINA Group, Switzerland</t>
  </si>
  <si>
    <t>The Lee &amp; Gund Foundation</t>
  </si>
  <si>
    <t>Carter Center, USA</t>
  </si>
  <si>
    <t>Starr Foundation, USA</t>
  </si>
  <si>
    <t>Stockholm International Water Institute (SIWI), Sweden</t>
  </si>
  <si>
    <t>Christian Michelsen Institute (CMI), Norway</t>
  </si>
  <si>
    <t>Center for International Private Enterprise (CIPE), USA</t>
  </si>
  <si>
    <t>European Investment Bank (EIB)</t>
  </si>
  <si>
    <t>The World Bank (IBRD)</t>
  </si>
  <si>
    <t>German Corporation for Technical Cooperation (GTZ), Germany</t>
  </si>
  <si>
    <t>Inter-American Development Bank (IADB)</t>
  </si>
  <si>
    <t>United Nations Development Programme (UNDP)</t>
  </si>
  <si>
    <t>Nordiska Afrika Institut, Uppsala</t>
  </si>
  <si>
    <t>European Bank for Reconstruction and Development (EBRD)</t>
  </si>
  <si>
    <t>Save the Children Fund</t>
  </si>
  <si>
    <t>Middle East Partnership Initiative</t>
  </si>
  <si>
    <t>Future Forest</t>
  </si>
  <si>
    <t>Other development Organisations</t>
  </si>
  <si>
    <t>Forward</t>
  </si>
  <si>
    <t>Bill &amp; Melinda Gates Foundation</t>
  </si>
  <si>
    <t>The Philanthropic Collaborative</t>
  </si>
  <si>
    <t>Food  Agriculture Organization of UN (FAO)</t>
  </si>
  <si>
    <t>MedicinesTransparency</t>
  </si>
  <si>
    <t>Secours catholique</t>
  </si>
  <si>
    <t>Care International</t>
  </si>
  <si>
    <t>Acc.04598</t>
  </si>
  <si>
    <t>Revenue Watch Institute</t>
  </si>
  <si>
    <t>William and Flora Hewlett Foundation</t>
  </si>
  <si>
    <t>Hunter-White Foundation, USA</t>
  </si>
  <si>
    <t xml:space="preserve">Organisation Internationale de la Francophonie </t>
  </si>
  <si>
    <t>World Economic Forum (WEF)</t>
  </si>
  <si>
    <t xml:space="preserve">Corporacion Andina de Fomento (CAF)   </t>
  </si>
  <si>
    <t>International Foundation for Electoral Systems (IFES)</t>
  </si>
  <si>
    <t>Catholic Agency for overseas Development (CAFOD)</t>
  </si>
  <si>
    <t>Total</t>
  </si>
  <si>
    <t xml:space="preserve">Norsk Hydro       </t>
  </si>
  <si>
    <t>Anglo American Services (UK) Ltd, London</t>
  </si>
  <si>
    <t>Procter &amp; Gamble CEEMEA</t>
  </si>
  <si>
    <t>Shell International BV/Ltd.</t>
  </si>
  <si>
    <t>Nexen Inc.</t>
  </si>
  <si>
    <t>UBS AG</t>
  </si>
  <si>
    <t>FLUIR</t>
  </si>
  <si>
    <t>PricewaterhouseCoopers</t>
  </si>
  <si>
    <t>Individual Donors</t>
  </si>
  <si>
    <t>William F. Biggs</t>
  </si>
  <si>
    <t>Gary Geoghegan</t>
  </si>
  <si>
    <t>Hartmut Fischer</t>
  </si>
  <si>
    <t>Arnesto Goncalves Segredo</t>
  </si>
  <si>
    <t>Judith Schultz</t>
  </si>
  <si>
    <t>Giovanna Longo</t>
  </si>
  <si>
    <t>Rolf Hellenbrand</t>
  </si>
  <si>
    <t>A. Armitage</t>
  </si>
  <si>
    <t>J.W. Christmas</t>
  </si>
  <si>
    <t>Other (less than Euro 1,000 each)</t>
  </si>
  <si>
    <t>Deutsche Bank AG</t>
  </si>
  <si>
    <t>BP International</t>
  </si>
  <si>
    <t>Pfizer Inc.</t>
  </si>
  <si>
    <t>HSBC Holdings plc</t>
  </si>
  <si>
    <t>Rio Tinto London Ltd.</t>
  </si>
  <si>
    <t>SGS AG</t>
  </si>
  <si>
    <t>International Federation of Inspection Agencies</t>
  </si>
  <si>
    <t>F&amp;C Asset Management PLC</t>
  </si>
  <si>
    <t>Sika Services AG</t>
  </si>
  <si>
    <t>Corporate Donors / Contributions to Project Costs</t>
  </si>
  <si>
    <t>SAP AG</t>
  </si>
  <si>
    <t>GCTI</t>
  </si>
  <si>
    <t>Acc.04552+100k GCTI</t>
  </si>
  <si>
    <t>Acc.04656+50k GCTI</t>
  </si>
  <si>
    <t>TATA</t>
  </si>
  <si>
    <t>Acc.04662+33k GCTI</t>
  </si>
  <si>
    <t>Bilderhaus Gschwendt</t>
  </si>
  <si>
    <t>Indigo Networks</t>
  </si>
  <si>
    <t>Acc.04830</t>
  </si>
  <si>
    <t>Bettina von Bogen</t>
  </si>
  <si>
    <t>Wirtschaftsclub Saar-Pfalz-Moselle e.V.</t>
  </si>
  <si>
    <t>Connective Capital</t>
  </si>
  <si>
    <t>KPMG AG</t>
  </si>
  <si>
    <t>Casals &amp; Associates Inc.</t>
  </si>
  <si>
    <t xml:space="preserve">Ernst &amp; Young LLP </t>
  </si>
  <si>
    <t xml:space="preserve">Instituto Prensa y Sociedad (IPYS) </t>
  </si>
  <si>
    <t>Trace International Inc.</t>
  </si>
  <si>
    <t xml:space="preserve"> </t>
  </si>
  <si>
    <t>EUROPE AND CENTRAL ASIA</t>
  </si>
  <si>
    <t>Germany</t>
  </si>
  <si>
    <t>United Kingdom</t>
  </si>
  <si>
    <t>Netherlands</t>
  </si>
  <si>
    <t>Sweden</t>
  </si>
  <si>
    <t>ASIA AND THE PACIFIC</t>
  </si>
  <si>
    <t>Australia</t>
  </si>
  <si>
    <t>Ireland</t>
  </si>
  <si>
    <t>Norway</t>
  </si>
  <si>
    <t>AMERICAS</t>
  </si>
  <si>
    <t>United States of America</t>
  </si>
  <si>
    <t>Switzerland</t>
  </si>
  <si>
    <t>UK</t>
  </si>
  <si>
    <t>Ger</t>
  </si>
  <si>
    <t>Nor</t>
  </si>
  <si>
    <t>USA</t>
  </si>
  <si>
    <t>Swt</t>
  </si>
  <si>
    <t>Canada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</si>
</sst>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#,###,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0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58" applyFont="1" applyBorder="1" applyAlignment="1">
      <alignment/>
      <protection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58" applyFont="1" applyBorder="1">
      <alignment/>
      <protection/>
    </xf>
    <xf numFmtId="0" fontId="0" fillId="0" borderId="0" xfId="58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58" applyFont="1" applyBorder="1">
      <alignment/>
      <protection/>
    </xf>
    <xf numFmtId="168" fontId="0" fillId="0" borderId="0" xfId="58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3" fillId="0" borderId="12" xfId="65" applyNumberFormat="1" applyFont="1" applyFill="1" applyBorder="1" applyAlignment="1">
      <alignment horizontal="center"/>
      <protection/>
    </xf>
    <xf numFmtId="49" fontId="23" fillId="0" borderId="13" xfId="0" applyNumberFormat="1" applyFont="1" applyBorder="1" applyAlignment="1">
      <alignment horizontal="center"/>
    </xf>
    <xf numFmtId="0" fontId="24" fillId="0" borderId="14" xfId="65" applyFont="1" applyFill="1" applyBorder="1" applyAlignment="1" applyProtection="1">
      <alignment horizontal="justify" wrapText="1"/>
      <protection locked="0"/>
    </xf>
    <xf numFmtId="3" fontId="23" fillId="0" borderId="15" xfId="65" applyNumberFormat="1" applyFont="1" applyFill="1" applyBorder="1" applyAlignment="1">
      <alignment horizontal="center" vertical="center" wrapText="1"/>
      <protection/>
    </xf>
    <xf numFmtId="3" fontId="23" fillId="0" borderId="16" xfId="65" applyNumberFormat="1" applyFont="1" applyFill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left" indent="1"/>
      <protection/>
    </xf>
    <xf numFmtId="3" fontId="0" fillId="0" borderId="17" xfId="44" applyNumberFormat="1" applyFont="1" applyBorder="1" applyAlignment="1">
      <alignment/>
    </xf>
    <xf numFmtId="3" fontId="0" fillId="0" borderId="18" xfId="44" applyNumberFormat="1" applyFont="1" applyBorder="1" applyAlignment="1">
      <alignment/>
    </xf>
    <xf numFmtId="0" fontId="0" fillId="25" borderId="0" xfId="0" applyFill="1" applyAlignment="1">
      <alignment/>
    </xf>
    <xf numFmtId="0" fontId="25" fillId="0" borderId="11" xfId="0" applyFont="1" applyFill="1" applyBorder="1" applyAlignment="1">
      <alignment/>
    </xf>
    <xf numFmtId="3" fontId="0" fillId="0" borderId="19" xfId="44" applyNumberFormat="1" applyFont="1" applyFill="1" applyBorder="1" applyAlignment="1">
      <alignment/>
    </xf>
    <xf numFmtId="3" fontId="0" fillId="0" borderId="19" xfId="44" applyNumberFormat="1" applyFont="1" applyBorder="1" applyAlignment="1">
      <alignment/>
    </xf>
    <xf numFmtId="0" fontId="26" fillId="0" borderId="11" xfId="0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6" fillId="0" borderId="18" xfId="0" applyNumberFormat="1" applyFont="1" applyFill="1" applyBorder="1" applyAlignment="1">
      <alignment/>
    </xf>
    <xf numFmtId="0" fontId="26" fillId="0" borderId="11" xfId="65" applyFont="1" applyFill="1" applyBorder="1">
      <alignment/>
      <protection/>
    </xf>
    <xf numFmtId="0" fontId="27" fillId="0" borderId="0" xfId="0" applyFont="1" applyFill="1" applyAlignment="1">
      <alignment/>
    </xf>
    <xf numFmtId="0" fontId="27" fillId="25" borderId="0" xfId="0" applyFont="1" applyFill="1" applyAlignment="1">
      <alignment/>
    </xf>
    <xf numFmtId="3" fontId="0" fillId="0" borderId="0" xfId="0" applyNumberFormat="1" applyAlignment="1">
      <alignment/>
    </xf>
    <xf numFmtId="3" fontId="26" fillId="0" borderId="16" xfId="0" applyNumberFormat="1" applyFont="1" applyFill="1" applyBorder="1" applyAlignment="1">
      <alignment/>
    </xf>
    <xf numFmtId="3" fontId="26" fillId="0" borderId="20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3" fontId="23" fillId="0" borderId="19" xfId="65" applyNumberFormat="1" applyFont="1" applyFill="1" applyBorder="1">
      <alignment/>
      <protection/>
    </xf>
    <xf numFmtId="3" fontId="23" fillId="0" borderId="0" xfId="65" applyNumberFormat="1" applyFont="1" applyFill="1" applyBorder="1">
      <alignment/>
      <protection/>
    </xf>
    <xf numFmtId="3" fontId="23" fillId="0" borderId="18" xfId="65" applyNumberFormat="1" applyFont="1" applyFill="1" applyBorder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3" fontId="26" fillId="0" borderId="19" xfId="45" applyNumberFormat="1" applyFont="1" applyBorder="1" applyAlignment="1">
      <alignment/>
    </xf>
    <xf numFmtId="3" fontId="26" fillId="0" borderId="18" xfId="45" applyNumberFormat="1" applyFont="1" applyBorder="1" applyAlignment="1">
      <alignment/>
    </xf>
    <xf numFmtId="3" fontId="0" fillId="0" borderId="19" xfId="45" applyNumberFormat="1" applyFont="1" applyBorder="1" applyAlignment="1">
      <alignment/>
    </xf>
    <xf numFmtId="3" fontId="0" fillId="0" borderId="18" xfId="45" applyNumberFormat="1" applyFont="1" applyBorder="1" applyAlignment="1">
      <alignment/>
    </xf>
    <xf numFmtId="0" fontId="25" fillId="0" borderId="21" xfId="0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3" fontId="26" fillId="0" borderId="27" xfId="0" applyNumberFormat="1" applyFont="1" applyFill="1" applyBorder="1" applyAlignment="1">
      <alignment/>
    </xf>
    <xf numFmtId="0" fontId="26" fillId="0" borderId="21" xfId="65" applyFont="1" applyFill="1" applyBorder="1">
      <alignment/>
      <protection/>
    </xf>
    <xf numFmtId="0" fontId="26" fillId="0" borderId="21" xfId="0" applyFont="1" applyFill="1" applyBorder="1" applyAlignment="1">
      <alignment/>
    </xf>
    <xf numFmtId="3" fontId="26" fillId="0" borderId="15" xfId="0" applyNumberFormat="1" applyFont="1" applyFill="1" applyBorder="1" applyAlignment="1">
      <alignment/>
    </xf>
    <xf numFmtId="3" fontId="26" fillId="0" borderId="2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0" xfId="61">
      <alignment/>
      <protection/>
    </xf>
    <xf numFmtId="3" fontId="26" fillId="0" borderId="19" xfId="65" applyNumberFormat="1" applyFont="1" applyFill="1" applyBorder="1">
      <alignment/>
      <protection/>
    </xf>
    <xf numFmtId="3" fontId="26" fillId="0" borderId="0" xfId="0" applyNumberFormat="1" applyFont="1" applyFill="1" applyBorder="1" applyAlignment="1">
      <alignment vertical="top" wrapText="1"/>
    </xf>
    <xf numFmtId="3" fontId="26" fillId="0" borderId="18" xfId="0" applyNumberFormat="1" applyFont="1" applyFill="1" applyBorder="1" applyAlignment="1">
      <alignment vertical="top" wrapText="1"/>
    </xf>
    <xf numFmtId="3" fontId="26" fillId="0" borderId="12" xfId="0" applyNumberFormat="1" applyFont="1" applyFill="1" applyBorder="1" applyAlignment="1">
      <alignment/>
    </xf>
    <xf numFmtId="3" fontId="23" fillId="0" borderId="29" xfId="65" applyNumberFormat="1" applyFont="1" applyFill="1" applyBorder="1">
      <alignment/>
      <protection/>
    </xf>
    <xf numFmtId="0" fontId="0" fillId="0" borderId="29" xfId="0" applyBorder="1" applyAlignment="1">
      <alignment/>
    </xf>
    <xf numFmtId="3" fontId="26" fillId="0" borderId="30" xfId="0" applyNumberFormat="1" applyFont="1" applyFill="1" applyBorder="1" applyAlignment="1">
      <alignment/>
    </xf>
    <xf numFmtId="3" fontId="26" fillId="0" borderId="29" xfId="0" applyNumberFormat="1" applyFont="1" applyFill="1" applyBorder="1" applyAlignment="1">
      <alignment/>
    </xf>
    <xf numFmtId="0" fontId="0" fillId="0" borderId="31" xfId="0" applyBorder="1" applyAlignment="1">
      <alignment/>
    </xf>
    <xf numFmtId="3" fontId="26" fillId="0" borderId="19" xfId="46" applyNumberFormat="1" applyFont="1" applyBorder="1" applyAlignment="1">
      <alignment/>
    </xf>
    <xf numFmtId="3" fontId="26" fillId="0" borderId="0" xfId="46" applyNumberFormat="1" applyFont="1" applyBorder="1" applyAlignment="1">
      <alignment/>
    </xf>
    <xf numFmtId="3" fontId="26" fillId="0" borderId="18" xfId="46" applyNumberFormat="1" applyFont="1" applyBorder="1" applyAlignment="1">
      <alignment/>
    </xf>
    <xf numFmtId="3" fontId="26" fillId="0" borderId="11" xfId="46" applyNumberFormat="1" applyFont="1" applyBorder="1" applyAlignment="1">
      <alignment/>
    </xf>
    <xf numFmtId="0" fontId="0" fillId="0" borderId="21" xfId="58" applyFont="1" applyFill="1" applyBorder="1" applyAlignment="1">
      <alignment horizontal="left" indent="1"/>
      <protection/>
    </xf>
    <xf numFmtId="3" fontId="0" fillId="0" borderId="19" xfId="46" applyNumberFormat="1" applyFont="1" applyBorder="1" applyAlignment="1">
      <alignment/>
    </xf>
    <xf numFmtId="3" fontId="0" fillId="0" borderId="0" xfId="46" applyNumberFormat="1" applyFont="1" applyBorder="1" applyAlignment="1">
      <alignment/>
    </xf>
    <xf numFmtId="3" fontId="0" fillId="0" borderId="18" xfId="46" applyNumberFormat="1" applyFont="1" applyBorder="1" applyAlignment="1">
      <alignment/>
    </xf>
    <xf numFmtId="3" fontId="0" fillId="0" borderId="11" xfId="46" applyNumberFormat="1" applyFont="1" applyBorder="1" applyAlignment="1">
      <alignment/>
    </xf>
    <xf numFmtId="3" fontId="26" fillId="0" borderId="11" xfId="65" applyNumberFormat="1" applyFont="1" applyFill="1" applyBorder="1">
      <alignment/>
      <protection/>
    </xf>
    <xf numFmtId="3" fontId="26" fillId="0" borderId="11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26" fillId="0" borderId="16" xfId="65" applyNumberFormat="1" applyFont="1" applyFill="1" applyBorder="1">
      <alignment/>
      <protection/>
    </xf>
    <xf numFmtId="3" fontId="26" fillId="0" borderId="12" xfId="0" applyNumberFormat="1" applyFont="1" applyFill="1" applyBorder="1" applyAlignment="1">
      <alignment vertical="top" wrapText="1"/>
    </xf>
    <xf numFmtId="3" fontId="26" fillId="0" borderId="20" xfId="0" applyNumberFormat="1" applyFont="1" applyFill="1" applyBorder="1" applyAlignment="1">
      <alignment vertical="top" wrapText="1"/>
    </xf>
    <xf numFmtId="3" fontId="26" fillId="0" borderId="14" xfId="65" applyNumberFormat="1" applyFont="1" applyFill="1" applyBorder="1">
      <alignment/>
      <protection/>
    </xf>
    <xf numFmtId="3" fontId="23" fillId="0" borderId="11" xfId="65" applyNumberFormat="1" applyFont="1" applyFill="1" applyBorder="1">
      <alignment/>
      <protection/>
    </xf>
    <xf numFmtId="0" fontId="0" fillId="0" borderId="32" xfId="0" applyBorder="1" applyAlignment="1">
      <alignment/>
    </xf>
    <xf numFmtId="3" fontId="23" fillId="0" borderId="16" xfId="65" applyNumberFormat="1" applyFont="1" applyFill="1" applyBorder="1">
      <alignment/>
      <protection/>
    </xf>
    <xf numFmtId="3" fontId="23" fillId="0" borderId="12" xfId="65" applyNumberFormat="1" applyFont="1" applyFill="1" applyBorder="1">
      <alignment/>
      <protection/>
    </xf>
    <xf numFmtId="3" fontId="23" fillId="0" borderId="20" xfId="65" applyNumberFormat="1" applyFont="1" applyFill="1" applyBorder="1">
      <alignment/>
      <protection/>
    </xf>
    <xf numFmtId="3" fontId="23" fillId="0" borderId="14" xfId="65" applyNumberFormat="1" applyFont="1" applyFill="1" applyBorder="1">
      <alignment/>
      <protection/>
    </xf>
    <xf numFmtId="0" fontId="23" fillId="0" borderId="22" xfId="0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6" fillId="19" borderId="18" xfId="0" applyNumberFormat="1" applyFont="1" applyFill="1" applyBorder="1" applyAlignment="1">
      <alignment/>
    </xf>
    <xf numFmtId="3" fontId="26" fillId="26" borderId="18" xfId="45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6" fillId="26" borderId="18" xfId="0" applyNumberFormat="1" applyFont="1" applyFill="1" applyBorder="1" applyAlignment="1">
      <alignment/>
    </xf>
    <xf numFmtId="3" fontId="23" fillId="0" borderId="34" xfId="65" applyNumberFormat="1" applyFont="1" applyFill="1" applyBorder="1" applyAlignment="1">
      <alignment horizontal="center" vertical="center" wrapText="1"/>
      <protection/>
    </xf>
    <xf numFmtId="3" fontId="23" fillId="0" borderId="35" xfId="65" applyNumberFormat="1" applyFont="1" applyFill="1" applyBorder="1" applyAlignment="1">
      <alignment horizontal="center" vertical="center" wrapText="1"/>
      <protection/>
    </xf>
    <xf numFmtId="3" fontId="23" fillId="0" borderId="36" xfId="65" applyNumberFormat="1" applyFont="1" applyFill="1" applyBorder="1" applyAlignment="1">
      <alignment horizontal="center" vertical="center" wrapText="1"/>
      <protection/>
    </xf>
    <xf numFmtId="3" fontId="23" fillId="0" borderId="37" xfId="65" applyNumberFormat="1" applyFont="1" applyFill="1" applyBorder="1" applyAlignment="1">
      <alignment horizontal="center"/>
      <protection/>
    </xf>
    <xf numFmtId="3" fontId="23" fillId="0" borderId="38" xfId="65" applyNumberFormat="1" applyFont="1" applyFill="1" applyBorder="1" applyAlignment="1">
      <alignment horizontal="center"/>
      <protection/>
    </xf>
    <xf numFmtId="3" fontId="23" fillId="0" borderId="39" xfId="65" applyNumberFormat="1" applyFont="1" applyFill="1" applyBorder="1" applyAlignment="1">
      <alignment horizontal="center"/>
      <protection/>
    </xf>
    <xf numFmtId="3" fontId="23" fillId="0" borderId="34" xfId="65" applyNumberFormat="1" applyFont="1" applyFill="1" applyBorder="1" applyAlignment="1">
      <alignment horizontal="center"/>
      <protection/>
    </xf>
    <xf numFmtId="3" fontId="23" fillId="0" borderId="35" xfId="65" applyNumberFormat="1" applyFont="1" applyFill="1" applyBorder="1" applyAlignment="1">
      <alignment horizontal="center"/>
      <protection/>
    </xf>
    <xf numFmtId="3" fontId="0" fillId="0" borderId="40" xfId="0" applyNumberFormat="1" applyBorder="1" applyAlignment="1">
      <alignment/>
    </xf>
    <xf numFmtId="3" fontId="0" fillId="0" borderId="40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omma_Sheet2" xfId="45"/>
    <cellStyle name="Comma_Sheet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egal 8½ x 14 in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Standard_TI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22">
      <selection activeCell="E24" sqref="E24"/>
    </sheetView>
  </sheetViews>
  <sheetFormatPr defaultColWidth="9.140625" defaultRowHeight="12.75"/>
  <cols>
    <col min="2" max="2" width="54.00390625" style="0" customWidth="1"/>
    <col min="3" max="4" width="0" style="0" hidden="1" customWidth="1"/>
    <col min="6" max="8" width="0" style="0" hidden="1" customWidth="1"/>
  </cols>
  <sheetData>
    <row r="2" spans="1:8" ht="15.75">
      <c r="A2" s="1" t="s">
        <v>1</v>
      </c>
      <c r="B2" s="1"/>
      <c r="C2" s="1"/>
      <c r="D2" s="1"/>
      <c r="E2" s="1"/>
      <c r="F2" s="1"/>
      <c r="G2" s="1"/>
      <c r="H2" s="1"/>
    </row>
    <row r="3" ht="12.75">
      <c r="A3" s="2"/>
    </row>
    <row r="4" ht="12.75">
      <c r="A4" s="2"/>
    </row>
    <row r="5" spans="1:10" ht="12.75">
      <c r="A5" s="3" t="s">
        <v>29</v>
      </c>
      <c r="B5" s="4" t="s">
        <v>8</v>
      </c>
      <c r="C5" s="5"/>
      <c r="D5" s="4"/>
      <c r="E5" s="4"/>
      <c r="F5" s="6" t="s">
        <v>27</v>
      </c>
      <c r="G5" s="4"/>
      <c r="H5" s="4"/>
      <c r="I5" s="7"/>
      <c r="J5" s="7"/>
    </row>
    <row r="7" ht="12.75">
      <c r="B7" s="7" t="s">
        <v>25</v>
      </c>
    </row>
    <row r="8" spans="1:8" ht="12.75">
      <c r="A8" s="8"/>
      <c r="B8" t="s">
        <v>24</v>
      </c>
      <c r="C8" s="9"/>
      <c r="D8" s="9"/>
      <c r="E8" s="9"/>
      <c r="F8" s="9"/>
      <c r="G8" s="9"/>
      <c r="H8" s="9"/>
    </row>
    <row r="9" spans="1:10" ht="12.75">
      <c r="A9" s="8"/>
      <c r="B9" s="10" t="s">
        <v>26</v>
      </c>
      <c r="C9" s="9"/>
      <c r="D9" s="9"/>
      <c r="E9" s="9"/>
      <c r="F9" s="9"/>
      <c r="G9" s="9"/>
      <c r="H9" s="9"/>
      <c r="I9" s="11"/>
      <c r="J9" s="11"/>
    </row>
    <row r="10" spans="1:8" ht="12.75">
      <c r="A10" s="8"/>
      <c r="B10" s="7"/>
      <c r="C10" s="9"/>
      <c r="D10" s="9"/>
      <c r="E10" s="9"/>
      <c r="F10" s="9"/>
      <c r="G10" s="9"/>
      <c r="H10" s="9"/>
    </row>
    <row r="11" spans="1:8" ht="13.5" thickBot="1">
      <c r="A11" s="8"/>
      <c r="B11" s="12"/>
      <c r="C11" s="13"/>
      <c r="D11" s="13"/>
      <c r="E11" s="13"/>
      <c r="F11" s="13"/>
      <c r="G11" s="13"/>
      <c r="H11" s="13"/>
    </row>
    <row r="12" spans="1:8" ht="12.75">
      <c r="A12" s="12"/>
      <c r="B12" s="14"/>
      <c r="C12" s="112" t="s">
        <v>42</v>
      </c>
      <c r="D12" s="113"/>
      <c r="E12" s="113"/>
      <c r="F12" s="113"/>
      <c r="G12" s="113"/>
      <c r="H12" s="114"/>
    </row>
    <row r="13" spans="1:8" ht="12.75">
      <c r="A13" s="12"/>
      <c r="B13" s="15"/>
      <c r="C13" s="115" t="s">
        <v>28</v>
      </c>
      <c r="D13" s="116"/>
      <c r="E13" s="116"/>
      <c r="F13" s="16"/>
      <c r="G13" s="16"/>
      <c r="H13" s="17" t="s">
        <v>0</v>
      </c>
    </row>
    <row r="14" spans="1:8" ht="45">
      <c r="A14" s="10"/>
      <c r="B14" s="18" t="s">
        <v>3</v>
      </c>
      <c r="C14" s="19" t="s">
        <v>10</v>
      </c>
      <c r="D14" s="20" t="s">
        <v>9</v>
      </c>
      <c r="E14" s="109" t="s">
        <v>11</v>
      </c>
      <c r="F14" s="110"/>
      <c r="G14" s="110"/>
      <c r="H14" s="111"/>
    </row>
    <row r="15" spans="1:10" ht="12.75">
      <c r="A15" s="10"/>
      <c r="B15" s="21"/>
      <c r="C15" s="22"/>
      <c r="D15" s="22"/>
      <c r="E15" s="23"/>
      <c r="F15" s="22"/>
      <c r="G15" s="22"/>
      <c r="H15" s="23"/>
      <c r="J15" s="24" t="s">
        <v>30</v>
      </c>
    </row>
    <row r="16" spans="1:8" ht="12.75">
      <c r="A16" s="10"/>
      <c r="B16" s="25" t="s">
        <v>12</v>
      </c>
      <c r="C16" s="26"/>
      <c r="D16" s="27"/>
      <c r="E16" s="23"/>
      <c r="F16" s="27"/>
      <c r="G16" s="27"/>
      <c r="H16" s="23"/>
    </row>
    <row r="17" spans="1:8" ht="12.75">
      <c r="A17" s="10"/>
      <c r="B17" s="28" t="s">
        <v>45</v>
      </c>
      <c r="C17" s="29">
        <v>1322659.63</v>
      </c>
      <c r="D17" s="30"/>
      <c r="E17" s="105">
        <v>1322659.63</v>
      </c>
      <c r="F17" s="29">
        <v>1492425.02</v>
      </c>
      <c r="G17" s="29">
        <v>10800</v>
      </c>
      <c r="H17" s="31">
        <v>1503225</v>
      </c>
    </row>
    <row r="18" spans="2:11" ht="12.75">
      <c r="B18" s="32" t="s">
        <v>33</v>
      </c>
      <c r="C18" s="29">
        <v>980974.35</v>
      </c>
      <c r="D18" s="29">
        <v>46399.12</v>
      </c>
      <c r="E18" s="105">
        <v>1027373.47</v>
      </c>
      <c r="F18" s="29">
        <v>129829.48</v>
      </c>
      <c r="G18" s="29">
        <v>-36299.12</v>
      </c>
      <c r="H18" s="31">
        <v>93530.36</v>
      </c>
      <c r="K18">
        <v>-8</v>
      </c>
    </row>
    <row r="19" spans="2:8" ht="12.75">
      <c r="B19" s="28" t="s">
        <v>41</v>
      </c>
      <c r="C19" s="29">
        <v>750000</v>
      </c>
      <c r="D19" s="29"/>
      <c r="E19" s="105">
        <v>750000</v>
      </c>
      <c r="F19" s="29">
        <v>750000</v>
      </c>
      <c r="G19" s="29"/>
      <c r="H19" s="31">
        <v>750000</v>
      </c>
    </row>
    <row r="20" spans="1:8" ht="12.75">
      <c r="A20" s="12"/>
      <c r="B20" s="28" t="s">
        <v>17</v>
      </c>
      <c r="C20" s="29">
        <v>561548.53</v>
      </c>
      <c r="D20" s="29">
        <v>-21381.95</v>
      </c>
      <c r="E20" s="105">
        <v>540166.58</v>
      </c>
      <c r="F20" s="29">
        <v>347876.28</v>
      </c>
      <c r="G20" s="29">
        <v>72958.73</v>
      </c>
      <c r="H20" s="31">
        <v>420835.01</v>
      </c>
    </row>
    <row r="21" spans="1:8" ht="12.75">
      <c r="A21" s="8"/>
      <c r="B21" s="28" t="s">
        <v>15</v>
      </c>
      <c r="C21" s="29">
        <v>504941.92</v>
      </c>
      <c r="D21" s="29">
        <v>-1093.25</v>
      </c>
      <c r="E21" s="105">
        <v>503848.67</v>
      </c>
      <c r="F21" s="29">
        <v>375000</v>
      </c>
      <c r="G21" s="29">
        <v>4247.24</v>
      </c>
      <c r="H21" s="31">
        <v>379247.24</v>
      </c>
    </row>
    <row r="22" spans="1:8" ht="12.75">
      <c r="A22" s="10"/>
      <c r="B22" s="28" t="s">
        <v>35</v>
      </c>
      <c r="C22" s="29">
        <v>441516.35</v>
      </c>
      <c r="D22" s="29">
        <v>-16.08</v>
      </c>
      <c r="E22" s="31">
        <v>441500.27</v>
      </c>
      <c r="F22" s="29">
        <v>496293.85</v>
      </c>
      <c r="G22" s="29">
        <v>194369.2</v>
      </c>
      <c r="H22" s="31">
        <v>690663.05</v>
      </c>
    </row>
    <row r="23" spans="1:8" ht="12.75">
      <c r="A23" s="10"/>
      <c r="B23" s="28" t="s">
        <v>13</v>
      </c>
      <c r="C23" s="29">
        <v>424604.16</v>
      </c>
      <c r="D23" s="29">
        <v>99497.76</v>
      </c>
      <c r="E23" s="105">
        <v>524101.92</v>
      </c>
      <c r="F23" s="29">
        <v>902434.42</v>
      </c>
      <c r="G23" s="29">
        <v>-137247.02</v>
      </c>
      <c r="H23" s="31">
        <v>765187.4</v>
      </c>
    </row>
    <row r="24" spans="1:8" ht="12.75">
      <c r="A24" s="8"/>
      <c r="B24" s="32" t="s">
        <v>14</v>
      </c>
      <c r="C24" s="29">
        <v>405832.15</v>
      </c>
      <c r="D24" s="29"/>
      <c r="E24" s="31">
        <v>405832.15</v>
      </c>
      <c r="F24" s="29">
        <v>456472.12</v>
      </c>
      <c r="G24" s="29">
        <v>6083.62</v>
      </c>
      <c r="H24" s="31">
        <v>462555.74</v>
      </c>
    </row>
    <row r="25" spans="1:8" ht="12.75">
      <c r="A25" s="10"/>
      <c r="B25" s="32" t="s">
        <v>34</v>
      </c>
      <c r="C25" s="29">
        <v>360181.32</v>
      </c>
      <c r="D25" s="29"/>
      <c r="E25" s="105">
        <v>360181.32</v>
      </c>
      <c r="F25" s="29">
        <v>308144.09</v>
      </c>
      <c r="G25" s="29"/>
      <c r="H25" s="31">
        <v>308144.09</v>
      </c>
    </row>
    <row r="26" spans="1:8" ht="12.75">
      <c r="A26" s="12"/>
      <c r="B26" s="28" t="s">
        <v>39</v>
      </c>
      <c r="C26" s="29">
        <v>332300.16</v>
      </c>
      <c r="D26" s="29"/>
      <c r="E26" s="31">
        <v>332300.16</v>
      </c>
      <c r="F26" s="29"/>
      <c r="G26" s="29"/>
      <c r="H26" s="31"/>
    </row>
    <row r="27" spans="2:8" ht="12.75">
      <c r="B27" s="32" t="s">
        <v>18</v>
      </c>
      <c r="C27" s="29">
        <v>322686.08</v>
      </c>
      <c r="D27" s="29">
        <v>-52895.04</v>
      </c>
      <c r="E27" s="108">
        <v>269791.04</v>
      </c>
      <c r="F27" s="29">
        <v>29122.61</v>
      </c>
      <c r="G27" s="29">
        <v>2289.47</v>
      </c>
      <c r="H27" s="31">
        <v>31412.08</v>
      </c>
    </row>
    <row r="28" spans="2:8" ht="12.75">
      <c r="B28" s="28" t="s">
        <v>4</v>
      </c>
      <c r="C28" s="29">
        <v>224571.95</v>
      </c>
      <c r="D28" s="29">
        <v>-157952</v>
      </c>
      <c r="E28" s="105">
        <v>66619.95</v>
      </c>
      <c r="F28" s="29">
        <v>193569.74</v>
      </c>
      <c r="G28" s="29">
        <v>308196</v>
      </c>
      <c r="H28" s="31">
        <v>501765.74</v>
      </c>
    </row>
    <row r="29" spans="1:8" ht="12.75">
      <c r="A29" s="10"/>
      <c r="B29" s="32" t="s">
        <v>32</v>
      </c>
      <c r="C29" s="29">
        <v>181175.28</v>
      </c>
      <c r="D29" s="29"/>
      <c r="E29" s="31">
        <v>181175.28</v>
      </c>
      <c r="F29" s="29">
        <v>198646.05</v>
      </c>
      <c r="G29" s="29"/>
      <c r="H29" s="31">
        <v>198646.05</v>
      </c>
    </row>
    <row r="30" spans="1:8" ht="12.75">
      <c r="A30" s="8"/>
      <c r="B30" s="28" t="s">
        <v>16</v>
      </c>
      <c r="C30" s="29">
        <v>127107.76</v>
      </c>
      <c r="D30" s="29"/>
      <c r="E30" s="31">
        <v>127107.76</v>
      </c>
      <c r="F30" s="29">
        <v>438474.25</v>
      </c>
      <c r="G30" s="29">
        <v>9285.44</v>
      </c>
      <c r="H30" s="31">
        <v>447759.69</v>
      </c>
    </row>
    <row r="31" spans="1:8" ht="12.75">
      <c r="A31" s="10"/>
      <c r="B31" s="32" t="s">
        <v>6</v>
      </c>
      <c r="C31" s="29">
        <v>100000</v>
      </c>
      <c r="D31" s="29"/>
      <c r="E31" s="31">
        <v>100000</v>
      </c>
      <c r="F31" s="29"/>
      <c r="G31" s="29"/>
      <c r="H31" s="31">
        <v>178493</v>
      </c>
    </row>
    <row r="32" spans="1:8" ht="12.75">
      <c r="A32" s="10"/>
      <c r="B32" s="28" t="s">
        <v>43</v>
      </c>
      <c r="C32" s="29">
        <v>97905.03</v>
      </c>
      <c r="D32" s="29">
        <v>-64444.43</v>
      </c>
      <c r="E32" s="105">
        <v>33460.6</v>
      </c>
      <c r="F32" s="29"/>
      <c r="G32" s="29"/>
      <c r="H32" s="31"/>
    </row>
    <row r="33" spans="1:8" ht="12.75">
      <c r="A33" s="10"/>
      <c r="B33" s="28" t="s">
        <v>44</v>
      </c>
      <c r="C33" s="29">
        <v>93632.71</v>
      </c>
      <c r="D33" s="29">
        <v>-52072.09</v>
      </c>
      <c r="E33" s="105">
        <v>41560.62</v>
      </c>
      <c r="F33" s="29">
        <v>370536</v>
      </c>
      <c r="G33" s="29"/>
      <c r="H33" s="31"/>
    </row>
    <row r="34" spans="2:8" ht="12.75">
      <c r="B34" s="28" t="s">
        <v>36</v>
      </c>
      <c r="C34" s="29">
        <v>87170.38</v>
      </c>
      <c r="D34" s="29">
        <v>-21469.51</v>
      </c>
      <c r="E34" s="31">
        <v>65700.87</v>
      </c>
      <c r="F34" s="29">
        <v>39860.82</v>
      </c>
      <c r="G34" s="29">
        <v>-10388</v>
      </c>
      <c r="H34" s="31">
        <v>29472.82</v>
      </c>
    </row>
    <row r="35" spans="2:8" ht="12.75">
      <c r="B35" s="28" t="s">
        <v>5</v>
      </c>
      <c r="C35" s="29">
        <v>84575.96</v>
      </c>
      <c r="D35" s="29">
        <v>-37164.17</v>
      </c>
      <c r="E35" s="31">
        <v>47411.79</v>
      </c>
      <c r="F35" s="29">
        <v>89432.57</v>
      </c>
      <c r="G35" s="29">
        <v>76081.99</v>
      </c>
      <c r="H35" s="31">
        <v>165514.56</v>
      </c>
    </row>
    <row r="36" spans="2:8" ht="12.75">
      <c r="B36" s="28" t="s">
        <v>7</v>
      </c>
      <c r="C36" s="29">
        <v>73492.14</v>
      </c>
      <c r="D36" s="29">
        <v>-59077.31</v>
      </c>
      <c r="E36" s="31">
        <v>14414.83</v>
      </c>
      <c r="F36" s="29">
        <v>8280</v>
      </c>
      <c r="G36" s="29"/>
      <c r="H36" s="31">
        <v>8280</v>
      </c>
    </row>
    <row r="37" spans="2:8" ht="12.75">
      <c r="B37" s="28" t="s">
        <v>23</v>
      </c>
      <c r="C37" s="29">
        <v>41162.74</v>
      </c>
      <c r="D37" s="29"/>
      <c r="E37" s="31">
        <v>41162.74</v>
      </c>
      <c r="F37" s="29">
        <v>26291.03</v>
      </c>
      <c r="G37" s="29"/>
      <c r="H37" s="31">
        <v>26291.03</v>
      </c>
    </row>
    <row r="38" spans="2:8" ht="12.75">
      <c r="B38" s="28" t="s">
        <v>19</v>
      </c>
      <c r="C38" s="29">
        <v>34617.43</v>
      </c>
      <c r="D38" s="29"/>
      <c r="E38" s="108">
        <v>34617.43</v>
      </c>
      <c r="F38" s="29">
        <v>109348.24</v>
      </c>
      <c r="G38" s="29">
        <v>108176.45</v>
      </c>
      <c r="H38" s="31">
        <v>217524.69</v>
      </c>
    </row>
    <row r="39" spans="1:11" ht="12.75">
      <c r="A39" s="11"/>
      <c r="B39" s="28" t="s">
        <v>21</v>
      </c>
      <c r="C39" s="29">
        <v>2087</v>
      </c>
      <c r="D39" s="29"/>
      <c r="E39" s="31">
        <v>2087</v>
      </c>
      <c r="F39" s="29">
        <v>8478.95</v>
      </c>
      <c r="G39" s="29"/>
      <c r="H39" s="31">
        <v>8478.95</v>
      </c>
      <c r="I39" s="11"/>
      <c r="J39" s="33"/>
      <c r="K39" s="11"/>
    </row>
    <row r="40" spans="2:8" ht="12.75">
      <c r="B40" s="28" t="s">
        <v>20</v>
      </c>
      <c r="C40" s="29">
        <v>714.9</v>
      </c>
      <c r="D40" s="29"/>
      <c r="E40" s="31">
        <v>714.9</v>
      </c>
      <c r="F40" s="29"/>
      <c r="G40" s="29"/>
      <c r="H40" s="31">
        <v>696.38</v>
      </c>
    </row>
    <row r="41" spans="2:10" ht="12.75">
      <c r="B41" s="28" t="s">
        <v>40</v>
      </c>
      <c r="C41" s="29"/>
      <c r="D41" s="29">
        <v>2000</v>
      </c>
      <c r="E41" s="31">
        <v>2000</v>
      </c>
      <c r="F41" s="29"/>
      <c r="G41" s="29"/>
      <c r="H41" s="31">
        <v>370536</v>
      </c>
      <c r="J41" s="34" t="s">
        <v>31</v>
      </c>
    </row>
    <row r="42" spans="1:10" ht="12.75">
      <c r="A42" s="10"/>
      <c r="B42" s="28" t="s">
        <v>38</v>
      </c>
      <c r="C42" s="29"/>
      <c r="D42" s="29"/>
      <c r="E42" s="31"/>
      <c r="F42" s="29">
        <v>132180.29</v>
      </c>
      <c r="G42" s="29"/>
      <c r="H42" s="31">
        <v>132180.29</v>
      </c>
      <c r="J42" s="35"/>
    </row>
    <row r="43" spans="1:8" ht="12.75">
      <c r="A43" s="10"/>
      <c r="B43" s="28" t="s">
        <v>37</v>
      </c>
      <c r="C43" s="29"/>
      <c r="D43" s="29"/>
      <c r="E43" s="31"/>
      <c r="F43" s="29">
        <v>46613.16</v>
      </c>
      <c r="G43" s="29"/>
      <c r="H43" s="31">
        <v>46613.16</v>
      </c>
    </row>
    <row r="44" spans="2:8" ht="12.75">
      <c r="B44" s="32" t="s">
        <v>22</v>
      </c>
      <c r="C44" s="36"/>
      <c r="D44" s="36"/>
      <c r="E44" s="37"/>
      <c r="F44" s="36"/>
      <c r="G44" s="36">
        <v>997.78</v>
      </c>
      <c r="H44" s="37">
        <v>997.78</v>
      </c>
    </row>
    <row r="45" spans="2:8" ht="12.75">
      <c r="B45" s="38"/>
      <c r="C45" s="29"/>
      <c r="D45" s="39"/>
      <c r="E45" s="31"/>
      <c r="F45" s="29"/>
      <c r="G45" s="39"/>
      <c r="H45" s="31"/>
    </row>
    <row r="46" spans="2:8" ht="12.75">
      <c r="B46" s="40"/>
      <c r="C46" s="41">
        <v>7555457.930000001</v>
      </c>
      <c r="D46" s="42">
        <v>-319668.95</v>
      </c>
      <c r="E46" s="43">
        <v>7235788.98</v>
      </c>
      <c r="F46" s="41">
        <v>6949308.9700000025</v>
      </c>
      <c r="G46" s="42">
        <v>609551.78</v>
      </c>
      <c r="H46" s="43">
        <v>7738050.110000002</v>
      </c>
    </row>
    <row r="47" spans="2:9" ht="12.75">
      <c r="B47" s="40"/>
      <c r="C47" s="44"/>
      <c r="D47" s="7"/>
      <c r="E47" s="45"/>
      <c r="F47" s="44"/>
      <c r="G47" s="7"/>
      <c r="H47" s="45"/>
      <c r="I47" s="35"/>
    </row>
    <row r="48" spans="2:8" ht="12.75">
      <c r="B48" s="38" t="s">
        <v>2</v>
      </c>
      <c r="C48" s="29">
        <v>7555457.930000001</v>
      </c>
      <c r="D48" s="39">
        <v>-319668.95</v>
      </c>
      <c r="E48" s="31">
        <v>7235788.98</v>
      </c>
      <c r="F48" s="29">
        <v>6949308.9700000025</v>
      </c>
      <c r="G48" s="39">
        <v>609551.78</v>
      </c>
      <c r="H48" s="31">
        <v>7738050.110000002</v>
      </c>
    </row>
    <row r="49" spans="2:8" ht="13.5" thickBot="1">
      <c r="B49" s="46"/>
      <c r="C49" s="47"/>
      <c r="D49" s="48"/>
      <c r="E49" s="49"/>
      <c r="F49" s="47"/>
      <c r="G49" s="48"/>
      <c r="H49" s="50" t="s">
        <v>46</v>
      </c>
    </row>
  </sheetData>
  <sheetProtection/>
  <mergeCells count="3">
    <mergeCell ref="E14:H14"/>
    <mergeCell ref="C12:H12"/>
    <mergeCell ref="C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6">
      <selection activeCell="E25" sqref="E25:E26"/>
    </sheetView>
  </sheetViews>
  <sheetFormatPr defaultColWidth="9.140625" defaultRowHeight="12.75"/>
  <cols>
    <col min="2" max="2" width="56.421875" style="0" customWidth="1"/>
    <col min="3" max="4" width="0" style="0" hidden="1" customWidth="1"/>
    <col min="6" max="8" width="0" style="0" hidden="1" customWidth="1"/>
  </cols>
  <sheetData>
    <row r="2" spans="1:6" ht="15.75">
      <c r="A2" s="1" t="s">
        <v>1</v>
      </c>
      <c r="B2" s="1"/>
      <c r="C2" s="5"/>
      <c r="D2" s="1"/>
      <c r="E2" s="1"/>
      <c r="F2" s="1"/>
    </row>
    <row r="3" ht="12.75">
      <c r="A3" s="2"/>
    </row>
    <row r="4" ht="12.75">
      <c r="A4" s="2"/>
    </row>
    <row r="5" spans="1:8" ht="13.5" thickBot="1">
      <c r="A5" s="8"/>
      <c r="B5" s="12"/>
      <c r="C5" s="13"/>
      <c r="D5" s="13"/>
      <c r="E5" s="13"/>
      <c r="F5" s="13"/>
      <c r="G5" s="13"/>
      <c r="H5" s="13"/>
    </row>
    <row r="6" spans="1:8" ht="12.75">
      <c r="A6" s="12"/>
      <c r="B6" s="14"/>
      <c r="C6" s="112" t="s">
        <v>42</v>
      </c>
      <c r="D6" s="113"/>
      <c r="E6" s="113"/>
      <c r="F6" s="113"/>
      <c r="G6" s="113"/>
      <c r="H6" s="114"/>
    </row>
    <row r="7" spans="1:8" ht="12.75">
      <c r="A7" s="12"/>
      <c r="B7" s="15"/>
      <c r="C7" s="115" t="s">
        <v>28</v>
      </c>
      <c r="D7" s="116"/>
      <c r="E7" s="116"/>
      <c r="F7" s="16"/>
      <c r="G7" s="16"/>
      <c r="H7" s="17" t="s">
        <v>0</v>
      </c>
    </row>
    <row r="8" spans="1:8" ht="45">
      <c r="A8" s="10"/>
      <c r="B8" s="18" t="s">
        <v>3</v>
      </c>
      <c r="C8" s="19" t="s">
        <v>10</v>
      </c>
      <c r="D8" s="20" t="s">
        <v>9</v>
      </c>
      <c r="E8" s="109" t="s">
        <v>11</v>
      </c>
      <c r="F8" s="110"/>
      <c r="G8" s="110"/>
      <c r="H8" s="111"/>
    </row>
    <row r="9" spans="1:8" ht="12.75">
      <c r="A9" s="10"/>
      <c r="B9" s="28" t="s">
        <v>67</v>
      </c>
      <c r="C9" s="51">
        <v>7555457.930000001</v>
      </c>
      <c r="D9" s="51">
        <v>-319668.95</v>
      </c>
      <c r="E9" s="52">
        <v>7235788.98</v>
      </c>
      <c r="F9" s="51">
        <v>6949308.9700000025</v>
      </c>
      <c r="G9" s="51">
        <v>609551.78</v>
      </c>
      <c r="H9" s="52">
        <v>7738050.110000002</v>
      </c>
    </row>
    <row r="10" spans="1:8" ht="12.75">
      <c r="A10" s="10"/>
      <c r="B10" s="21"/>
      <c r="C10" s="53"/>
      <c r="D10" s="53"/>
      <c r="E10" s="54"/>
      <c r="F10" s="53"/>
      <c r="G10" s="53"/>
      <c r="H10" s="54"/>
    </row>
    <row r="11" spans="1:8" ht="12.75">
      <c r="A11" s="10"/>
      <c r="B11" s="55" t="s">
        <v>47</v>
      </c>
      <c r="C11" s="53"/>
      <c r="D11" s="53"/>
      <c r="E11" s="54"/>
      <c r="F11" s="53"/>
      <c r="G11" s="53"/>
      <c r="H11" s="54"/>
    </row>
    <row r="12" spans="2:8" ht="12.75">
      <c r="B12" s="32" t="s">
        <v>68</v>
      </c>
      <c r="C12" s="56">
        <v>270356.75</v>
      </c>
      <c r="D12" s="56">
        <v>-131307.42</v>
      </c>
      <c r="E12" s="106">
        <v>139049.33</v>
      </c>
      <c r="F12" s="56"/>
      <c r="G12" s="56"/>
      <c r="H12" s="57"/>
    </row>
    <row r="13" spans="1:8" ht="12.75">
      <c r="A13" s="10"/>
      <c r="B13" s="32" t="s">
        <v>48</v>
      </c>
      <c r="C13" s="56">
        <v>261869.09</v>
      </c>
      <c r="D13" s="56">
        <v>29582.5</v>
      </c>
      <c r="E13" s="106">
        <v>291451.59</v>
      </c>
      <c r="F13" s="56">
        <v>205973.62</v>
      </c>
      <c r="G13" s="56">
        <v>90793.48</v>
      </c>
      <c r="H13" s="57">
        <v>296767.1</v>
      </c>
    </row>
    <row r="14" spans="1:8" ht="12.75">
      <c r="A14" s="10"/>
      <c r="B14" s="32" t="s">
        <v>76</v>
      </c>
      <c r="C14" s="56">
        <v>242349.72</v>
      </c>
      <c r="D14" s="56">
        <v>117036</v>
      </c>
      <c r="E14" s="106">
        <v>359385.72</v>
      </c>
      <c r="F14" s="56">
        <v>420573.11</v>
      </c>
      <c r="G14" s="56">
        <v>-250665.6</v>
      </c>
      <c r="H14" s="57">
        <v>169907.51</v>
      </c>
    </row>
    <row r="15" spans="2:8" ht="12.75">
      <c r="B15" s="58" t="s">
        <v>69</v>
      </c>
      <c r="C15" s="29">
        <v>14694.08</v>
      </c>
      <c r="D15" s="39"/>
      <c r="E15" s="52">
        <v>14694.08</v>
      </c>
      <c r="F15" s="29"/>
      <c r="G15" s="39"/>
      <c r="H15" s="31"/>
    </row>
    <row r="16" spans="2:8" ht="12.75">
      <c r="B16" s="59" t="s">
        <v>49</v>
      </c>
      <c r="C16" s="29"/>
      <c r="D16" s="56"/>
      <c r="E16" s="57"/>
      <c r="F16" s="56">
        <v>41572.57</v>
      </c>
      <c r="G16" s="56">
        <v>2374.52</v>
      </c>
      <c r="H16" s="57">
        <v>43947.09</v>
      </c>
    </row>
    <row r="17" spans="1:8" ht="12.75">
      <c r="A17" s="8"/>
      <c r="B17" s="32" t="s">
        <v>52</v>
      </c>
      <c r="C17" s="56"/>
      <c r="D17" s="56"/>
      <c r="E17" s="57"/>
      <c r="F17" s="56">
        <v>21475.5</v>
      </c>
      <c r="G17" s="56">
        <v>9573.11</v>
      </c>
      <c r="H17" s="57">
        <v>31048.61</v>
      </c>
    </row>
    <row r="18" spans="1:8" ht="12.75">
      <c r="A18" s="8"/>
      <c r="B18" s="28" t="s">
        <v>51</v>
      </c>
      <c r="C18" s="56"/>
      <c r="D18" s="56"/>
      <c r="E18" s="57"/>
      <c r="F18" s="56">
        <v>7606.43</v>
      </c>
      <c r="G18" s="56"/>
      <c r="H18" s="57">
        <v>7606.43</v>
      </c>
    </row>
    <row r="19" spans="2:8" ht="12.75">
      <c r="B19" s="28" t="s">
        <v>50</v>
      </c>
      <c r="C19" s="56"/>
      <c r="D19" s="56"/>
      <c r="E19" s="57"/>
      <c r="F19" s="56">
        <v>7179.78</v>
      </c>
      <c r="G19" s="56"/>
      <c r="H19" s="57">
        <v>7179.78</v>
      </c>
    </row>
    <row r="20" spans="1:8" ht="12.75">
      <c r="A20" s="8"/>
      <c r="B20" s="28" t="s">
        <v>77</v>
      </c>
      <c r="C20" s="60"/>
      <c r="D20" s="60"/>
      <c r="E20" s="61"/>
      <c r="F20" s="60">
        <v>1112.97</v>
      </c>
      <c r="G20" s="60"/>
      <c r="H20" s="61">
        <v>1112.97</v>
      </c>
    </row>
    <row r="21" spans="1:8" ht="12.75">
      <c r="A21" s="10"/>
      <c r="B21" s="28"/>
      <c r="C21" s="41">
        <v>789269.64</v>
      </c>
      <c r="D21" s="41">
        <v>15311.08</v>
      </c>
      <c r="E21" s="43">
        <v>804580.72</v>
      </c>
      <c r="F21" s="41">
        <v>705493.98</v>
      </c>
      <c r="G21" s="41">
        <v>-147924.49</v>
      </c>
      <c r="H21" s="43">
        <v>557569.49</v>
      </c>
    </row>
    <row r="22" spans="1:8" ht="12.75">
      <c r="A22" s="10"/>
      <c r="B22" s="28"/>
      <c r="C22" s="29"/>
      <c r="D22" s="29"/>
      <c r="E22" s="31"/>
      <c r="F22" s="29"/>
      <c r="G22" s="29"/>
      <c r="H22" s="31"/>
    </row>
    <row r="23" spans="1:8" ht="12.75">
      <c r="A23" s="10"/>
      <c r="B23" s="55" t="s">
        <v>66</v>
      </c>
      <c r="C23" s="62"/>
      <c r="D23" s="7"/>
      <c r="E23" s="45"/>
      <c r="F23" s="44"/>
      <c r="G23" s="7"/>
      <c r="H23" s="45"/>
    </row>
    <row r="24" spans="1:8" ht="12.75">
      <c r="A24" s="10"/>
      <c r="B24" s="59" t="s">
        <v>53</v>
      </c>
      <c r="C24" s="29">
        <v>457047.9</v>
      </c>
      <c r="D24" s="39">
        <v>-45510.95</v>
      </c>
      <c r="E24" s="106">
        <v>411536.95</v>
      </c>
      <c r="F24" s="29">
        <v>258881.06</v>
      </c>
      <c r="G24" s="39">
        <v>-5239.05</v>
      </c>
      <c r="H24" s="31">
        <v>253642.01</v>
      </c>
    </row>
    <row r="25" spans="2:8" ht="12.75">
      <c r="B25" s="59" t="s">
        <v>58</v>
      </c>
      <c r="C25" s="29">
        <v>111080.22</v>
      </c>
      <c r="D25" s="39">
        <v>-43707.34</v>
      </c>
      <c r="E25" s="106">
        <v>67372.88</v>
      </c>
      <c r="F25" s="29">
        <v>22351.72</v>
      </c>
      <c r="G25" s="39"/>
      <c r="H25" s="31">
        <v>22351.72</v>
      </c>
    </row>
    <row r="26" spans="1:8" ht="12.75">
      <c r="A26" s="10"/>
      <c r="B26" s="59" t="s">
        <v>54</v>
      </c>
      <c r="C26" s="29">
        <v>93166.19</v>
      </c>
      <c r="D26" s="39"/>
      <c r="E26" s="106">
        <v>93166.19</v>
      </c>
      <c r="F26" s="29">
        <v>110009.57</v>
      </c>
      <c r="G26" s="39"/>
      <c r="H26" s="31">
        <v>110009.57</v>
      </c>
    </row>
    <row r="27" spans="2:8" ht="12.75">
      <c r="B27" s="59" t="s">
        <v>78</v>
      </c>
      <c r="C27" s="29">
        <v>70000</v>
      </c>
      <c r="D27" s="39"/>
      <c r="E27" s="52">
        <v>70000</v>
      </c>
      <c r="F27" s="29"/>
      <c r="G27" s="39"/>
      <c r="H27" s="31"/>
    </row>
    <row r="28" spans="2:8" ht="12.75">
      <c r="B28" s="59" t="s">
        <v>75</v>
      </c>
      <c r="C28" s="29">
        <v>52127.56</v>
      </c>
      <c r="D28" s="39"/>
      <c r="E28" s="106">
        <v>52127.56</v>
      </c>
      <c r="F28" s="29"/>
      <c r="G28" s="39"/>
      <c r="H28" s="31"/>
    </row>
    <row r="29" spans="2:8" ht="12.75">
      <c r="B29" s="59" t="s">
        <v>55</v>
      </c>
      <c r="C29" s="29">
        <v>49241.08</v>
      </c>
      <c r="D29" s="39">
        <v>477.09</v>
      </c>
      <c r="E29" s="106">
        <v>49718.17</v>
      </c>
      <c r="F29" s="29">
        <v>72483.94</v>
      </c>
      <c r="G29" s="39">
        <v>-477.09</v>
      </c>
      <c r="H29" s="31">
        <v>72006.85</v>
      </c>
    </row>
    <row r="30" spans="2:8" ht="12.75">
      <c r="B30" s="58" t="s">
        <v>57</v>
      </c>
      <c r="C30" s="29">
        <v>24461.84</v>
      </c>
      <c r="D30" s="39"/>
      <c r="E30" s="52">
        <v>24461.84</v>
      </c>
      <c r="F30" s="29">
        <v>33694.87</v>
      </c>
      <c r="G30" s="39"/>
      <c r="H30" s="31">
        <v>33694.87</v>
      </c>
    </row>
    <row r="31" spans="2:8" ht="12.75">
      <c r="B31" s="59" t="s">
        <v>62</v>
      </c>
      <c r="C31" s="29">
        <v>17000</v>
      </c>
      <c r="D31" s="39"/>
      <c r="E31" s="52">
        <v>17000</v>
      </c>
      <c r="F31" s="29"/>
      <c r="G31" s="39"/>
      <c r="H31" s="31"/>
    </row>
    <row r="32" spans="2:10" ht="15">
      <c r="B32" s="59" t="s">
        <v>70</v>
      </c>
      <c r="C32" s="29">
        <v>12000</v>
      </c>
      <c r="D32" s="39"/>
      <c r="E32" s="52">
        <v>12000</v>
      </c>
      <c r="F32" s="29"/>
      <c r="G32" s="39"/>
      <c r="H32" s="31"/>
      <c r="J32" s="63"/>
    </row>
    <row r="33" spans="2:10" ht="12.75">
      <c r="B33" s="28" t="s">
        <v>82</v>
      </c>
      <c r="C33" s="29">
        <v>10733.93</v>
      </c>
      <c r="D33" s="29"/>
      <c r="E33" s="52">
        <v>10733.93</v>
      </c>
      <c r="F33" s="29"/>
      <c r="G33" s="29"/>
      <c r="H33" s="31"/>
      <c r="J33" s="34" t="s">
        <v>74</v>
      </c>
    </row>
    <row r="34" spans="2:10" ht="15">
      <c r="B34" s="59" t="s">
        <v>71</v>
      </c>
      <c r="C34" s="64">
        <v>8730.37</v>
      </c>
      <c r="D34" s="65"/>
      <c r="E34" s="52">
        <v>8730.37</v>
      </c>
      <c r="F34" s="64"/>
      <c r="G34" s="65"/>
      <c r="H34" s="31"/>
      <c r="J34" s="63"/>
    </row>
    <row r="35" spans="2:10" ht="12.75">
      <c r="B35" s="28" t="s">
        <v>73</v>
      </c>
      <c r="C35" s="29">
        <v>6367</v>
      </c>
      <c r="D35" s="39"/>
      <c r="E35" s="52">
        <v>6367</v>
      </c>
      <c r="F35" s="29"/>
      <c r="G35" s="39"/>
      <c r="H35" s="31"/>
      <c r="I35" t="s">
        <v>130</v>
      </c>
      <c r="J35" s="34" t="s">
        <v>74</v>
      </c>
    </row>
    <row r="36" spans="2:10" ht="12.75">
      <c r="B36" s="59" t="s">
        <v>72</v>
      </c>
      <c r="C36" s="29">
        <v>5000</v>
      </c>
      <c r="D36" s="39"/>
      <c r="E36" s="52">
        <v>5000</v>
      </c>
      <c r="F36" s="29"/>
      <c r="G36" s="39"/>
      <c r="H36" s="31"/>
      <c r="J36" s="34" t="s">
        <v>74</v>
      </c>
    </row>
    <row r="37" spans="2:8" ht="12.75">
      <c r="B37" s="59" t="s">
        <v>80</v>
      </c>
      <c r="C37" s="29">
        <v>1324.82</v>
      </c>
      <c r="D37" s="39">
        <v>1401.31</v>
      </c>
      <c r="E37" s="31">
        <v>2726.13</v>
      </c>
      <c r="F37" s="29">
        <v>1439.14</v>
      </c>
      <c r="G37" s="39">
        <v>-1401.31</v>
      </c>
      <c r="H37" s="31">
        <v>37.830000000000155</v>
      </c>
    </row>
    <row r="38" spans="2:8" ht="12.75">
      <c r="B38" s="58" t="s">
        <v>59</v>
      </c>
      <c r="C38" s="29">
        <v>385.66</v>
      </c>
      <c r="D38" s="39"/>
      <c r="E38" s="52">
        <v>385.66</v>
      </c>
      <c r="F38" s="29">
        <v>25323.98</v>
      </c>
      <c r="G38" s="39"/>
      <c r="H38" s="31">
        <v>25323.98</v>
      </c>
    </row>
    <row r="39" spans="2:8" ht="12.75">
      <c r="B39" s="58" t="s">
        <v>56</v>
      </c>
      <c r="C39" s="29"/>
      <c r="D39" s="39">
        <v>664.05</v>
      </c>
      <c r="E39" s="52">
        <v>664.05</v>
      </c>
      <c r="F39" s="29"/>
      <c r="G39" s="39"/>
      <c r="H39" s="31">
        <v>105844.4</v>
      </c>
    </row>
    <row r="40" spans="2:8" ht="12.75">
      <c r="B40" s="59" t="s">
        <v>60</v>
      </c>
      <c r="C40" s="29"/>
      <c r="D40" s="39"/>
      <c r="E40" s="52"/>
      <c r="F40" s="29">
        <v>13893.71</v>
      </c>
      <c r="G40" s="39">
        <v>663.87</v>
      </c>
      <c r="H40" s="31">
        <v>14557.58</v>
      </c>
    </row>
    <row r="41" spans="2:8" ht="12.75">
      <c r="B41" s="59" t="s">
        <v>79</v>
      </c>
      <c r="C41" s="64"/>
      <c r="D41" s="65"/>
      <c r="E41" s="52"/>
      <c r="F41" s="64">
        <v>14152.52</v>
      </c>
      <c r="G41" s="65"/>
      <c r="H41" s="31">
        <v>14152.52</v>
      </c>
    </row>
    <row r="42" spans="2:10" ht="15">
      <c r="B42" s="58" t="s">
        <v>81</v>
      </c>
      <c r="C42" s="64"/>
      <c r="D42" s="65"/>
      <c r="E42" s="52"/>
      <c r="F42" s="64">
        <v>8822.93</v>
      </c>
      <c r="G42" s="65"/>
      <c r="H42" s="31">
        <v>8822.93</v>
      </c>
      <c r="J42" s="63"/>
    </row>
    <row r="43" spans="2:8" ht="12.75">
      <c r="B43" s="59" t="s">
        <v>61</v>
      </c>
      <c r="C43" s="64"/>
      <c r="D43" s="65"/>
      <c r="E43" s="52"/>
      <c r="F43" s="64">
        <v>8500</v>
      </c>
      <c r="G43" s="65"/>
      <c r="H43" s="66">
        <v>8500</v>
      </c>
    </row>
    <row r="44" spans="2:8" ht="12.75">
      <c r="B44" s="59" t="s">
        <v>65</v>
      </c>
      <c r="C44" s="29"/>
      <c r="D44" s="39"/>
      <c r="E44" s="52"/>
      <c r="F44" s="29">
        <v>5276.64</v>
      </c>
      <c r="G44" s="39"/>
      <c r="H44" s="31">
        <v>5276.64</v>
      </c>
    </row>
    <row r="45" spans="2:8" ht="12.75">
      <c r="B45" s="58" t="s">
        <v>63</v>
      </c>
      <c r="C45" s="64"/>
      <c r="D45" s="65"/>
      <c r="E45" s="52"/>
      <c r="F45" s="64">
        <v>2930.4</v>
      </c>
      <c r="G45" s="65"/>
      <c r="H45" s="31">
        <v>2930.4</v>
      </c>
    </row>
    <row r="46" spans="2:8" ht="12.75">
      <c r="B46" s="59" t="s">
        <v>64</v>
      </c>
      <c r="C46" s="36"/>
      <c r="D46" s="67"/>
      <c r="E46" s="37"/>
      <c r="F46" s="36">
        <v>2586.74</v>
      </c>
      <c r="G46" s="67"/>
      <c r="H46" s="37">
        <v>2586.74</v>
      </c>
    </row>
    <row r="47" spans="2:8" ht="12.75">
      <c r="B47" s="38"/>
      <c r="C47" s="41">
        <v>918666.57</v>
      </c>
      <c r="D47" s="41">
        <v>-86675.84</v>
      </c>
      <c r="E47" s="41">
        <v>831990.73</v>
      </c>
      <c r="F47" s="41">
        <v>580347.22</v>
      </c>
      <c r="G47" s="42">
        <v>-6453.58</v>
      </c>
      <c r="H47" s="68">
        <v>679738.04</v>
      </c>
    </row>
    <row r="48" spans="2:8" ht="12.75">
      <c r="B48" s="40"/>
      <c r="C48" s="44"/>
      <c r="D48" s="7"/>
      <c r="E48" s="45"/>
      <c r="F48" s="44"/>
      <c r="G48" s="7"/>
      <c r="H48" s="69"/>
    </row>
    <row r="49" spans="2:8" ht="12.75">
      <c r="B49" s="38" t="s">
        <v>2</v>
      </c>
      <c r="C49" s="29">
        <v>9263394.14</v>
      </c>
      <c r="D49" s="29">
        <v>-391033.71</v>
      </c>
      <c r="E49" s="31">
        <v>8872360.43</v>
      </c>
      <c r="F49" s="29">
        <v>8235150.170000003</v>
      </c>
      <c r="G49" s="70">
        <v>455173.71</v>
      </c>
      <c r="H49" s="71">
        <v>8975357.640000002</v>
      </c>
    </row>
    <row r="50" spans="2:8" ht="13.5" thickBot="1">
      <c r="B50" s="46"/>
      <c r="C50" s="47"/>
      <c r="D50" s="48"/>
      <c r="E50" s="49"/>
      <c r="F50" s="47"/>
      <c r="G50" s="48"/>
      <c r="H50" s="72"/>
    </row>
  </sheetData>
  <sheetProtection/>
  <mergeCells count="3">
    <mergeCell ref="C6:H6"/>
    <mergeCell ref="C7:E7"/>
    <mergeCell ref="E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3">
      <selection activeCell="E24" sqref="E24"/>
    </sheetView>
  </sheetViews>
  <sheetFormatPr defaultColWidth="9.140625" defaultRowHeight="12.75"/>
  <cols>
    <col min="2" max="2" width="52.421875" style="0" customWidth="1"/>
    <col min="3" max="4" width="0" style="0" hidden="1" customWidth="1"/>
    <col min="5" max="5" width="14.421875" style="0" customWidth="1"/>
    <col min="6" max="8" width="0" style="0" hidden="1" customWidth="1"/>
  </cols>
  <sheetData>
    <row r="2" spans="1:7" ht="15.75">
      <c r="A2" s="1" t="s">
        <v>1</v>
      </c>
      <c r="B2" s="1"/>
      <c r="C2" s="5"/>
      <c r="D2" s="1"/>
      <c r="E2" s="5"/>
      <c r="F2" s="1"/>
      <c r="G2" s="1"/>
    </row>
    <row r="3" ht="12.75">
      <c r="A3" s="2"/>
    </row>
    <row r="4" ht="12.75">
      <c r="A4" s="2"/>
    </row>
    <row r="5" spans="1:8" ht="13.5" thickBot="1">
      <c r="A5" s="8"/>
      <c r="B5" s="12"/>
      <c r="C5" s="13"/>
      <c r="D5" s="13"/>
      <c r="E5" s="13"/>
      <c r="F5" s="13"/>
      <c r="G5" s="13"/>
      <c r="H5" s="13"/>
    </row>
    <row r="6" spans="1:8" ht="12.75">
      <c r="A6" s="12"/>
      <c r="B6" s="14"/>
      <c r="C6" s="112" t="s">
        <v>42</v>
      </c>
      <c r="D6" s="113"/>
      <c r="E6" s="113"/>
      <c r="F6" s="113"/>
      <c r="G6" s="113"/>
      <c r="H6" s="114"/>
    </row>
    <row r="7" spans="1:8" ht="12.75">
      <c r="A7" s="12"/>
      <c r="B7" s="15"/>
      <c r="C7" s="115" t="s">
        <v>28</v>
      </c>
      <c r="D7" s="116"/>
      <c r="E7" s="116"/>
      <c r="F7" s="16"/>
      <c r="G7" s="16"/>
      <c r="H7" s="17" t="s">
        <v>0</v>
      </c>
    </row>
    <row r="8" spans="1:8" ht="45">
      <c r="A8" s="10"/>
      <c r="B8" s="18" t="s">
        <v>3</v>
      </c>
      <c r="C8" s="19" t="s">
        <v>10</v>
      </c>
      <c r="D8" s="20" t="s">
        <v>9</v>
      </c>
      <c r="E8" s="109" t="s">
        <v>11</v>
      </c>
      <c r="F8" s="110"/>
      <c r="G8" s="110"/>
      <c r="H8" s="111"/>
    </row>
    <row r="9" spans="1:8" ht="12.75">
      <c r="A9" s="10"/>
      <c r="B9" s="59" t="s">
        <v>67</v>
      </c>
      <c r="C9" s="73">
        <v>9263394.14</v>
      </c>
      <c r="D9" s="74">
        <v>-391033.71</v>
      </c>
      <c r="E9" s="75">
        <v>8872360.43</v>
      </c>
      <c r="F9" s="76">
        <v>8235150.170000003</v>
      </c>
      <c r="G9" s="74">
        <v>455173.71</v>
      </c>
      <c r="H9" s="75">
        <v>8975357.640000002</v>
      </c>
    </row>
    <row r="10" spans="1:8" ht="12.75">
      <c r="A10" s="10"/>
      <c r="B10" s="77"/>
      <c r="C10" s="78"/>
      <c r="D10" s="79"/>
      <c r="E10" s="80"/>
      <c r="F10" s="81"/>
      <c r="G10" s="79"/>
      <c r="H10" s="80"/>
    </row>
    <row r="11" spans="1:8" ht="12.75">
      <c r="A11" s="10"/>
      <c r="B11" s="55" t="s">
        <v>112</v>
      </c>
      <c r="C11" s="78"/>
      <c r="D11" s="79"/>
      <c r="E11" s="80"/>
      <c r="F11" s="81"/>
      <c r="G11" s="79"/>
      <c r="H11" s="80"/>
    </row>
    <row r="12" spans="1:9" ht="12.75">
      <c r="A12" s="10"/>
      <c r="B12" s="58" t="s">
        <v>127</v>
      </c>
      <c r="C12" s="64">
        <v>451829.56</v>
      </c>
      <c r="D12" s="64">
        <v>-32500</v>
      </c>
      <c r="E12" s="108">
        <v>419329.56</v>
      </c>
      <c r="F12" s="82"/>
      <c r="G12" s="65"/>
      <c r="H12" s="31"/>
      <c r="I12" t="s">
        <v>143</v>
      </c>
    </row>
    <row r="13" spans="1:9" ht="12.75">
      <c r="A13" s="12"/>
      <c r="B13" s="59" t="s">
        <v>113</v>
      </c>
      <c r="C13" s="29">
        <v>147933.8</v>
      </c>
      <c r="D13" s="39"/>
      <c r="E13" s="108">
        <v>147933.8</v>
      </c>
      <c r="F13" s="83"/>
      <c r="G13" s="39"/>
      <c r="H13" s="31"/>
      <c r="I13" t="s">
        <v>144</v>
      </c>
    </row>
    <row r="14" spans="1:9" ht="12.75">
      <c r="A14" s="10"/>
      <c r="B14" s="58" t="s">
        <v>103</v>
      </c>
      <c r="C14" s="64">
        <v>100000</v>
      </c>
      <c r="D14" s="65"/>
      <c r="E14" s="108">
        <v>100000</v>
      </c>
      <c r="F14" s="82"/>
      <c r="G14" s="65"/>
      <c r="H14" s="31"/>
      <c r="I14" t="s">
        <v>144</v>
      </c>
    </row>
    <row r="15" spans="1:9" ht="12.75">
      <c r="A15" s="10"/>
      <c r="B15" s="58" t="s">
        <v>84</v>
      </c>
      <c r="C15" s="29">
        <v>67000</v>
      </c>
      <c r="D15" s="39"/>
      <c r="E15" s="108">
        <v>67000</v>
      </c>
      <c r="F15" s="83">
        <v>50000</v>
      </c>
      <c r="G15" s="39"/>
      <c r="H15" s="31">
        <v>50000</v>
      </c>
      <c r="I15" t="s">
        <v>145</v>
      </c>
    </row>
    <row r="16" spans="1:9" ht="12.75">
      <c r="A16" s="10"/>
      <c r="B16" s="59" t="s">
        <v>91</v>
      </c>
      <c r="C16" s="29">
        <v>50745.79</v>
      </c>
      <c r="D16" s="39"/>
      <c r="E16" s="108">
        <v>50745.79</v>
      </c>
      <c r="F16" s="83">
        <v>3000</v>
      </c>
      <c r="G16" s="39"/>
      <c r="H16" s="31">
        <v>3000</v>
      </c>
      <c r="I16" t="s">
        <v>146</v>
      </c>
    </row>
    <row r="17" spans="2:8" ht="12.75">
      <c r="B17" s="59" t="s">
        <v>87</v>
      </c>
      <c r="C17" s="29">
        <v>43000</v>
      </c>
      <c r="D17" s="39"/>
      <c r="E17" s="31">
        <v>43000</v>
      </c>
      <c r="F17" s="83">
        <v>47729.17</v>
      </c>
      <c r="G17" s="39"/>
      <c r="H17" s="31">
        <v>47729.17</v>
      </c>
    </row>
    <row r="18" spans="2:9" ht="12.75">
      <c r="B18" s="59" t="s">
        <v>86</v>
      </c>
      <c r="C18" s="29">
        <v>40010</v>
      </c>
      <c r="D18" s="39"/>
      <c r="E18" s="108">
        <v>40010</v>
      </c>
      <c r="F18" s="83">
        <v>40000</v>
      </c>
      <c r="G18" s="39"/>
      <c r="H18" s="31">
        <v>40000</v>
      </c>
      <c r="I18" t="s">
        <v>147</v>
      </c>
    </row>
    <row r="19" spans="1:9" ht="12.75">
      <c r="A19" s="10"/>
      <c r="B19" s="59" t="s">
        <v>85</v>
      </c>
      <c r="C19" s="29">
        <v>40000</v>
      </c>
      <c r="D19" s="39"/>
      <c r="E19" s="108">
        <v>40000</v>
      </c>
      <c r="F19" s="83">
        <v>40000</v>
      </c>
      <c r="G19" s="39"/>
      <c r="H19" s="31">
        <v>40000</v>
      </c>
      <c r="I19" t="s">
        <v>143</v>
      </c>
    </row>
    <row r="20" spans="1:9" ht="12.75">
      <c r="A20" s="8"/>
      <c r="B20" s="59" t="s">
        <v>88</v>
      </c>
      <c r="C20" s="29">
        <v>40000</v>
      </c>
      <c r="D20" s="39"/>
      <c r="E20" s="31">
        <v>40000</v>
      </c>
      <c r="F20" s="83">
        <v>29699.51</v>
      </c>
      <c r="G20" s="39"/>
      <c r="H20" s="31">
        <v>29699.51</v>
      </c>
      <c r="I20" t="s">
        <v>148</v>
      </c>
    </row>
    <row r="21" spans="1:9" ht="12.75">
      <c r="A21" s="10"/>
      <c r="B21" s="58" t="s">
        <v>107</v>
      </c>
      <c r="C21" s="64">
        <v>22000</v>
      </c>
      <c r="D21" s="65"/>
      <c r="E21" s="108">
        <v>22000</v>
      </c>
      <c r="F21" s="82"/>
      <c r="G21" s="65"/>
      <c r="H21" s="31"/>
      <c r="I21" t="s">
        <v>143</v>
      </c>
    </row>
    <row r="22" spans="1:9" ht="12.75">
      <c r="A22" s="10"/>
      <c r="B22" s="58" t="s">
        <v>104</v>
      </c>
      <c r="C22" s="64">
        <v>20500</v>
      </c>
      <c r="D22" s="65"/>
      <c r="E22" s="108">
        <v>20500</v>
      </c>
      <c r="F22" s="82"/>
      <c r="G22" s="65"/>
      <c r="H22" s="31"/>
      <c r="I22" t="s">
        <v>143</v>
      </c>
    </row>
    <row r="23" spans="1:9" ht="12.75">
      <c r="A23" s="10"/>
      <c r="B23" s="58" t="s">
        <v>108</v>
      </c>
      <c r="C23" s="64">
        <v>17000</v>
      </c>
      <c r="D23" s="65"/>
      <c r="E23" s="108">
        <v>17000</v>
      </c>
      <c r="F23" s="82"/>
      <c r="G23" s="65"/>
      <c r="H23" s="31"/>
      <c r="I23" t="s">
        <v>147</v>
      </c>
    </row>
    <row r="24" spans="1:9" ht="12.75">
      <c r="A24" s="10"/>
      <c r="B24" s="58" t="s">
        <v>106</v>
      </c>
      <c r="C24" s="64">
        <v>17000</v>
      </c>
      <c r="D24" s="65"/>
      <c r="E24" s="31">
        <v>17000</v>
      </c>
      <c r="F24" s="82"/>
      <c r="G24" s="65"/>
      <c r="H24" s="31"/>
      <c r="I24" t="s">
        <v>143</v>
      </c>
    </row>
    <row r="25" spans="1:9" ht="12.75">
      <c r="A25" s="10"/>
      <c r="B25" s="58" t="s">
        <v>105</v>
      </c>
      <c r="C25" s="64">
        <v>10000</v>
      </c>
      <c r="D25" s="65"/>
      <c r="E25" s="108">
        <v>10000</v>
      </c>
      <c r="F25" s="82"/>
      <c r="G25" s="65"/>
      <c r="H25" s="31"/>
      <c r="I25" t="s">
        <v>146</v>
      </c>
    </row>
    <row r="26" spans="1:8" ht="12.75">
      <c r="A26" s="10"/>
      <c r="B26" s="58" t="s">
        <v>111</v>
      </c>
      <c r="C26" s="64">
        <v>7250</v>
      </c>
      <c r="D26" s="65"/>
      <c r="E26" s="31">
        <v>7250</v>
      </c>
      <c r="F26" s="82"/>
      <c r="G26" s="65"/>
      <c r="H26" s="31"/>
    </row>
    <row r="27" spans="1:8" ht="12.75">
      <c r="A27" s="10"/>
      <c r="B27" s="58" t="s">
        <v>110</v>
      </c>
      <c r="C27" s="64">
        <v>7250</v>
      </c>
      <c r="D27" s="65"/>
      <c r="E27" s="31">
        <v>7250</v>
      </c>
      <c r="F27" s="82"/>
      <c r="G27" s="65"/>
      <c r="H27" s="31"/>
    </row>
    <row r="28" spans="1:8" ht="12.75">
      <c r="A28" s="10"/>
      <c r="B28" s="58" t="s">
        <v>109</v>
      </c>
      <c r="C28" s="64">
        <v>7250</v>
      </c>
      <c r="D28" s="65"/>
      <c r="E28" s="31">
        <v>7250</v>
      </c>
      <c r="F28" s="82"/>
      <c r="G28" s="65"/>
      <c r="H28" s="31"/>
    </row>
    <row r="29" spans="1:8" ht="12.75">
      <c r="A29" s="10"/>
      <c r="B29" s="58" t="s">
        <v>117</v>
      </c>
      <c r="C29" s="64">
        <v>7000</v>
      </c>
      <c r="D29" s="65"/>
      <c r="E29" s="31">
        <v>7000</v>
      </c>
      <c r="F29" s="82"/>
      <c r="G29" s="65"/>
      <c r="H29" s="31"/>
    </row>
    <row r="30" spans="1:8" ht="12.75">
      <c r="A30" s="10"/>
      <c r="B30" s="58" t="s">
        <v>126</v>
      </c>
      <c r="C30" s="64">
        <v>6708.77</v>
      </c>
      <c r="D30" s="65"/>
      <c r="E30" s="31">
        <v>6708.77</v>
      </c>
      <c r="F30" s="82"/>
      <c r="G30" s="65"/>
      <c r="H30" s="31"/>
    </row>
    <row r="31" spans="1:9" ht="12.75">
      <c r="A31" s="12"/>
      <c r="B31" s="59" t="s">
        <v>125</v>
      </c>
      <c r="C31" s="29">
        <v>6695</v>
      </c>
      <c r="D31" s="39"/>
      <c r="E31" s="108">
        <v>6695</v>
      </c>
      <c r="F31" s="83">
        <v>6500</v>
      </c>
      <c r="G31" s="39"/>
      <c r="H31" s="31">
        <v>6500</v>
      </c>
      <c r="I31" t="s">
        <v>144</v>
      </c>
    </row>
    <row r="32" spans="1:8" ht="12.75">
      <c r="A32" s="10"/>
      <c r="B32" s="58" t="s">
        <v>90</v>
      </c>
      <c r="C32" s="64">
        <v>5976.35</v>
      </c>
      <c r="D32" s="65"/>
      <c r="E32" s="31">
        <v>5976.35</v>
      </c>
      <c r="F32" s="82">
        <v>3300</v>
      </c>
      <c r="G32" s="65"/>
      <c r="H32" s="31">
        <v>3300</v>
      </c>
    </row>
    <row r="33" spans="1:8" ht="12.75">
      <c r="A33" s="10"/>
      <c r="B33" s="59" t="s">
        <v>128</v>
      </c>
      <c r="C33" s="64">
        <v>3165.36</v>
      </c>
      <c r="D33" s="65"/>
      <c r="E33" s="31">
        <v>3165.36</v>
      </c>
      <c r="F33" s="82"/>
      <c r="G33" s="65"/>
      <c r="H33" s="31"/>
    </row>
    <row r="34" spans="1:8" ht="12.75">
      <c r="A34" s="10"/>
      <c r="B34" s="58" t="s">
        <v>129</v>
      </c>
      <c r="C34" s="64">
        <v>1715.27</v>
      </c>
      <c r="D34" s="65"/>
      <c r="E34" s="31">
        <v>1715.27</v>
      </c>
      <c r="F34" s="82"/>
      <c r="G34" s="65"/>
      <c r="H34" s="31"/>
    </row>
    <row r="35" spans="1:8" ht="12.75">
      <c r="A35" s="8"/>
      <c r="B35" s="59" t="s">
        <v>89</v>
      </c>
      <c r="C35" s="29"/>
      <c r="D35" s="39"/>
      <c r="E35" s="31"/>
      <c r="F35" s="83">
        <v>20000</v>
      </c>
      <c r="G35" s="39"/>
      <c r="H35" s="31">
        <v>20000</v>
      </c>
    </row>
    <row r="36" spans="2:8" ht="12.75">
      <c r="B36" s="59" t="s">
        <v>124</v>
      </c>
      <c r="C36" s="36"/>
      <c r="D36" s="67"/>
      <c r="E36" s="37"/>
      <c r="F36" s="84">
        <v>1400.64</v>
      </c>
      <c r="G36" s="67"/>
      <c r="H36" s="37">
        <v>1400.64</v>
      </c>
    </row>
    <row r="37" spans="2:8" ht="12.75">
      <c r="B37" s="40"/>
      <c r="C37" s="85">
        <v>1120029.9</v>
      </c>
      <c r="D37" s="86">
        <v>-32500</v>
      </c>
      <c r="E37" s="87">
        <v>1087529.9</v>
      </c>
      <c r="F37" s="88">
        <v>241629.32</v>
      </c>
      <c r="G37" s="86">
        <v>0</v>
      </c>
      <c r="H37" s="87">
        <v>241629.32</v>
      </c>
    </row>
    <row r="38" spans="2:8" ht="12.75">
      <c r="B38" s="40"/>
      <c r="C38" s="29"/>
      <c r="D38" s="39"/>
      <c r="E38" s="31"/>
      <c r="F38" s="83"/>
      <c r="G38" s="39"/>
      <c r="H38" s="31"/>
    </row>
    <row r="39" spans="2:8" ht="12.75">
      <c r="B39" s="55" t="s">
        <v>92</v>
      </c>
      <c r="C39" s="29"/>
      <c r="D39" s="39"/>
      <c r="E39" s="31"/>
      <c r="F39" s="83"/>
      <c r="G39" s="39"/>
      <c r="H39" s="31"/>
    </row>
    <row r="40" spans="2:9" ht="12.75">
      <c r="B40" s="59" t="s">
        <v>93</v>
      </c>
      <c r="C40" s="29">
        <v>22365.65</v>
      </c>
      <c r="D40" s="39"/>
      <c r="E40" s="31">
        <v>22365.65</v>
      </c>
      <c r="F40" s="83">
        <v>25556.77</v>
      </c>
      <c r="G40" s="39"/>
      <c r="H40" s="31">
        <v>25556.77</v>
      </c>
      <c r="I40" t="s">
        <v>146</v>
      </c>
    </row>
    <row r="41" spans="2:8" ht="12.75">
      <c r="B41" s="59" t="s">
        <v>120</v>
      </c>
      <c r="C41" s="29">
        <v>2500</v>
      </c>
      <c r="D41" s="39"/>
      <c r="E41" s="31">
        <v>2500</v>
      </c>
      <c r="F41" s="83"/>
      <c r="G41" s="39"/>
      <c r="H41" s="31"/>
    </row>
    <row r="42" spans="2:8" ht="12.75">
      <c r="B42" s="59" t="s">
        <v>122</v>
      </c>
      <c r="C42" s="29">
        <v>2000</v>
      </c>
      <c r="D42" s="39"/>
      <c r="E42" s="31">
        <v>2000</v>
      </c>
      <c r="F42" s="83"/>
      <c r="G42" s="39"/>
      <c r="H42" s="31"/>
    </row>
    <row r="43" spans="1:8" ht="12.75">
      <c r="A43" s="10"/>
      <c r="B43" s="58" t="s">
        <v>123</v>
      </c>
      <c r="C43" s="64">
        <v>2500</v>
      </c>
      <c r="D43" s="65"/>
      <c r="E43" s="31">
        <v>2500</v>
      </c>
      <c r="F43" s="82"/>
      <c r="G43" s="65"/>
      <c r="H43" s="31"/>
    </row>
    <row r="44" spans="2:8" ht="12.75">
      <c r="B44" s="59" t="s">
        <v>98</v>
      </c>
      <c r="C44" s="29">
        <v>1200</v>
      </c>
      <c r="D44" s="39"/>
      <c r="E44" s="31">
        <v>1200</v>
      </c>
      <c r="F44" s="83">
        <v>1200</v>
      </c>
      <c r="G44" s="39"/>
      <c r="H44" s="31">
        <v>1200</v>
      </c>
    </row>
    <row r="45" spans="2:8" ht="12.75">
      <c r="B45" s="59" t="s">
        <v>99</v>
      </c>
      <c r="C45" s="29">
        <v>1200</v>
      </c>
      <c r="D45" s="39"/>
      <c r="E45" s="31">
        <v>1200</v>
      </c>
      <c r="F45" s="83">
        <v>1200</v>
      </c>
      <c r="G45" s="39"/>
      <c r="H45" s="31">
        <v>1200</v>
      </c>
    </row>
    <row r="46" spans="2:8" ht="12.75">
      <c r="B46" s="59" t="s">
        <v>97</v>
      </c>
      <c r="C46" s="29">
        <v>1000</v>
      </c>
      <c r="D46" s="39"/>
      <c r="E46" s="31">
        <v>1000</v>
      </c>
      <c r="F46" s="83">
        <v>1500</v>
      </c>
      <c r="G46" s="39"/>
      <c r="H46" s="31">
        <v>1500</v>
      </c>
    </row>
    <row r="47" spans="2:8" ht="12.75">
      <c r="B47" s="59" t="s">
        <v>101</v>
      </c>
      <c r="C47" s="29">
        <v>1000</v>
      </c>
      <c r="D47" s="39"/>
      <c r="E47" s="31">
        <v>1000</v>
      </c>
      <c r="F47" s="83">
        <v>1000</v>
      </c>
      <c r="G47" s="39"/>
      <c r="H47" s="31">
        <v>1000</v>
      </c>
    </row>
    <row r="48" spans="2:8" ht="12.75">
      <c r="B48" s="59" t="s">
        <v>119</v>
      </c>
      <c r="C48" s="29">
        <v>1000</v>
      </c>
      <c r="D48" s="39"/>
      <c r="E48" s="31">
        <v>1000</v>
      </c>
      <c r="F48" s="83"/>
      <c r="G48" s="39"/>
      <c r="H48" s="31"/>
    </row>
    <row r="49" spans="2:8" ht="12.75">
      <c r="B49" s="59" t="s">
        <v>94</v>
      </c>
      <c r="C49" s="29"/>
      <c r="D49" s="39"/>
      <c r="E49" s="31"/>
      <c r="F49" s="83">
        <v>2032.93</v>
      </c>
      <c r="G49" s="39"/>
      <c r="H49" s="31">
        <v>2032.93</v>
      </c>
    </row>
    <row r="50" spans="2:8" ht="12.75">
      <c r="B50" s="59" t="s">
        <v>95</v>
      </c>
      <c r="C50" s="29"/>
      <c r="D50" s="39"/>
      <c r="E50" s="31"/>
      <c r="F50" s="83">
        <v>2000</v>
      </c>
      <c r="G50" s="39"/>
      <c r="H50" s="31">
        <v>2000</v>
      </c>
    </row>
    <row r="51" spans="2:8" ht="12.75">
      <c r="B51" s="59" t="s">
        <v>96</v>
      </c>
      <c r="C51" s="29"/>
      <c r="D51" s="39"/>
      <c r="E51" s="31"/>
      <c r="F51" s="83">
        <v>2000</v>
      </c>
      <c r="G51" s="39"/>
      <c r="H51" s="31">
        <v>2000</v>
      </c>
    </row>
    <row r="52" spans="2:8" ht="12.75">
      <c r="B52" s="59" t="s">
        <v>100</v>
      </c>
      <c r="C52" s="29"/>
      <c r="D52" s="39"/>
      <c r="E52" s="31"/>
      <c r="F52" s="83">
        <v>1043.19</v>
      </c>
      <c r="G52" s="39"/>
      <c r="H52" s="31">
        <v>1043.19</v>
      </c>
    </row>
    <row r="53" spans="2:8" ht="12.75">
      <c r="B53" s="58" t="s">
        <v>102</v>
      </c>
      <c r="C53" s="64">
        <v>11621.61</v>
      </c>
      <c r="D53" s="65"/>
      <c r="E53" s="31">
        <v>11621.61</v>
      </c>
      <c r="F53" s="82">
        <v>9611.57</v>
      </c>
      <c r="G53" s="65"/>
      <c r="H53" s="31">
        <v>9611.57</v>
      </c>
    </row>
    <row r="54" spans="2:8" ht="12.75">
      <c r="B54" s="40"/>
      <c r="C54" s="90"/>
      <c r="D54" s="91"/>
      <c r="E54" s="92"/>
      <c r="F54" s="93"/>
      <c r="G54" s="91"/>
      <c r="H54" s="92"/>
    </row>
    <row r="55" spans="2:8" ht="12.75">
      <c r="B55" s="40"/>
      <c r="C55" s="41">
        <v>46387.26</v>
      </c>
      <c r="D55" s="42">
        <v>0</v>
      </c>
      <c r="E55" s="43">
        <v>46387.26</v>
      </c>
      <c r="F55" s="94">
        <v>47144.46</v>
      </c>
      <c r="G55" s="42">
        <v>0</v>
      </c>
      <c r="H55" s="43">
        <v>47144.46</v>
      </c>
    </row>
    <row r="56" spans="2:8" ht="12.75">
      <c r="B56" s="95"/>
      <c r="C56" s="96"/>
      <c r="D56" s="97"/>
      <c r="E56" s="98"/>
      <c r="F56" s="99"/>
      <c r="G56" s="97"/>
      <c r="H56" s="98"/>
    </row>
    <row r="57" spans="2:8" ht="12.75">
      <c r="B57" s="40"/>
      <c r="C57" s="41"/>
      <c r="D57" s="42"/>
      <c r="E57" s="43"/>
      <c r="F57" s="94"/>
      <c r="G57" s="42"/>
      <c r="H57" s="43"/>
    </row>
    <row r="58" spans="2:8" ht="13.5" thickBot="1">
      <c r="B58" s="100" t="s">
        <v>83</v>
      </c>
      <c r="C58" s="101">
        <v>10429811.5</v>
      </c>
      <c r="D58" s="101">
        <v>-423533.71</v>
      </c>
      <c r="E58" s="102">
        <v>10006277.59</v>
      </c>
      <c r="F58" s="103">
        <v>8523923.950000003</v>
      </c>
      <c r="G58" s="104">
        <v>455173.71</v>
      </c>
      <c r="H58" s="102">
        <v>9264132.420000002</v>
      </c>
    </row>
    <row r="60" spans="5:9" ht="12.75">
      <c r="E60">
        <f>E58*0.05</f>
        <v>500313.87950000004</v>
      </c>
      <c r="I60" s="7"/>
    </row>
  </sheetData>
  <sheetProtection/>
  <mergeCells count="3">
    <mergeCell ref="C6:H6"/>
    <mergeCell ref="C7:E7"/>
    <mergeCell ref="E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9">
      <selection activeCell="F66" sqref="F66"/>
    </sheetView>
  </sheetViews>
  <sheetFormatPr defaultColWidth="9.140625" defaultRowHeight="12.75"/>
  <cols>
    <col min="1" max="1" width="67.28125" style="0" customWidth="1"/>
    <col min="10" max="12" width="0" style="0" hidden="1" customWidth="1"/>
  </cols>
  <sheetData>
    <row r="1" ht="12.75">
      <c r="A1" s="2" t="s">
        <v>131</v>
      </c>
    </row>
    <row r="2" ht="12.75">
      <c r="A2" s="2" t="s">
        <v>132</v>
      </c>
    </row>
    <row r="3" spans="1:2" ht="12.75">
      <c r="A3" s="11" t="str">
        <f>Donors!B23</f>
        <v>Ministry for Economic Cooperation and Development (BMZ), Germany</v>
      </c>
      <c r="B3" s="35">
        <f>Donors!E23</f>
        <v>524101.92</v>
      </c>
    </row>
    <row r="4" spans="1:2" ht="12.75">
      <c r="A4" s="11" t="str">
        <f>Donors!B28</f>
        <v>Federal Foreign Office, Germany</v>
      </c>
      <c r="B4" s="35">
        <f>Donors!E28</f>
        <v>66619.95</v>
      </c>
    </row>
    <row r="5" spans="1:2" ht="12.75">
      <c r="A5" s="11" t="str">
        <f>'Donors 1'!B25</f>
        <v>German Corporation for Technical Cooperation (GTZ), Germany</v>
      </c>
      <c r="B5" s="35">
        <f>'Donors 1'!E25</f>
        <v>67372.88</v>
      </c>
    </row>
    <row r="6" spans="1:2" ht="12.75">
      <c r="A6" s="11" t="str">
        <f>'Donors 2'!B13</f>
        <v>SAP AG</v>
      </c>
      <c r="B6" s="35">
        <f>'Donors 2'!E13</f>
        <v>147933.8</v>
      </c>
    </row>
    <row r="7" spans="1:2" ht="12.75">
      <c r="A7" s="11" t="str">
        <f>'Donors 2'!B14</f>
        <v>Deutsche Bank AG</v>
      </c>
      <c r="B7" s="35">
        <f>'Donors 2'!E14</f>
        <v>100000</v>
      </c>
    </row>
    <row r="8" spans="1:2" ht="12.75">
      <c r="A8" s="11" t="str">
        <f>'Donors 2'!B31</f>
        <v>KPMG AG</v>
      </c>
      <c r="B8" s="35">
        <f>'Donors 2'!E31</f>
        <v>6695</v>
      </c>
    </row>
    <row r="9" spans="1:2" ht="13.5" thickBot="1">
      <c r="A9" s="2"/>
      <c r="B9" s="117">
        <f>SUM(B3:B8)</f>
        <v>912723.55</v>
      </c>
    </row>
    <row r="10" spans="1:2" ht="13.5" thickTop="1">
      <c r="A10" s="2"/>
      <c r="B10" s="35"/>
    </row>
    <row r="11" ht="12.75">
      <c r="A11" s="2" t="s">
        <v>138</v>
      </c>
    </row>
    <row r="12" spans="1:2" ht="12.75">
      <c r="A12" s="11" t="str">
        <f>Donors!B21</f>
        <v>Irish Aid</v>
      </c>
      <c r="B12" s="35">
        <f>Donors!E21</f>
        <v>503848.67</v>
      </c>
    </row>
    <row r="15" ht="12.75">
      <c r="A15" s="2" t="s">
        <v>134</v>
      </c>
    </row>
    <row r="16" spans="1:2" ht="17.25" customHeight="1">
      <c r="A16" t="str">
        <f>Donors!B19</f>
        <v>Ministry of Foreign Affairs, The Netherland</v>
      </c>
      <c r="B16" s="35">
        <f>Donors!E19</f>
        <v>750000</v>
      </c>
    </row>
    <row r="17" spans="1:2" ht="17.25" customHeight="1">
      <c r="A17" t="str">
        <f>'Donors 2'!B17</f>
        <v>Shell International BV/Ltd.</v>
      </c>
      <c r="B17" s="35">
        <f>'Donors 2'!E17</f>
        <v>43000</v>
      </c>
    </row>
    <row r="18" ht="12.75" customHeight="1" thickBot="1">
      <c r="B18" s="117">
        <f>SUM(B16:B17)</f>
        <v>793000</v>
      </c>
    </row>
    <row r="19" ht="12.75" customHeight="1" thickTop="1">
      <c r="A19" s="2" t="s">
        <v>139</v>
      </c>
    </row>
    <row r="20" spans="1:2" ht="12" customHeight="1">
      <c r="A20" t="str">
        <f>Donors!B25</f>
        <v>Norwegian Agency for Development Cooperation (Norad)</v>
      </c>
      <c r="B20" s="35">
        <f>Donors!E25</f>
        <v>360181.32</v>
      </c>
    </row>
    <row r="21" spans="1:2" ht="15" customHeight="1">
      <c r="A21" t="str">
        <f>'Donors 1'!B26</f>
        <v>Christian Michelsen Institute (CMI), Norway</v>
      </c>
      <c r="B21" s="35">
        <f>'Donors 1'!E26</f>
        <v>93166.19</v>
      </c>
    </row>
    <row r="22" spans="1:2" ht="14.25" customHeight="1">
      <c r="A22" t="str">
        <f>'Donors 2'!B15</f>
        <v>Norsk Hydro       </v>
      </c>
      <c r="B22" s="35">
        <f>'Donors 2'!E15</f>
        <v>67000</v>
      </c>
    </row>
    <row r="23" ht="17.25" customHeight="1" thickBot="1">
      <c r="B23" s="117">
        <f>SUM(B20:B22)</f>
        <v>520347.51</v>
      </c>
    </row>
    <row r="24" ht="17.25" customHeight="1" thickTop="1">
      <c r="A24" s="2" t="s">
        <v>135</v>
      </c>
    </row>
    <row r="25" spans="1:2" ht="17.25" customHeight="1">
      <c r="A25" t="str">
        <f>Donors!B18</f>
        <v>Swedish International Development Cooperation Agency (Sida)</v>
      </c>
      <c r="B25" s="35">
        <f>Donors!E18</f>
        <v>1027373.47</v>
      </c>
    </row>
    <row r="26" spans="1:2" ht="17.25" customHeight="1">
      <c r="A26" t="str">
        <f>'Donors 1'!B24</f>
        <v>Stockholm International Water Institute (SIWI), Sweden</v>
      </c>
      <c r="B26" s="35">
        <f>'Donors 1'!E24</f>
        <v>411536.95</v>
      </c>
    </row>
    <row r="27" ht="17.25" customHeight="1" thickBot="1">
      <c r="B27" s="117">
        <f>SUM(B25:B26)</f>
        <v>1438910.42</v>
      </c>
    </row>
    <row r="28" ht="17.25" customHeight="1" thickTop="1">
      <c r="A28" s="2" t="s">
        <v>142</v>
      </c>
    </row>
    <row r="29" spans="1:2" ht="17.25" customHeight="1">
      <c r="A29" s="11" t="str">
        <f>Donors!B29</f>
        <v>Swiss Agency for Development and Cooperation (SDC)    **)</v>
      </c>
      <c r="B29" s="35">
        <f>Donors!E29</f>
        <v>181175.28</v>
      </c>
    </row>
    <row r="30" spans="1:2" ht="17.25" customHeight="1">
      <c r="A30" s="11" t="str">
        <f>'Donors 1'!B13</f>
        <v>OSI Development Foundation, Switzerland</v>
      </c>
      <c r="B30" s="35">
        <f>'Donors 1'!E13</f>
        <v>291451.59</v>
      </c>
    </row>
    <row r="31" spans="1:2" ht="17.25" customHeight="1">
      <c r="A31" s="11" t="str">
        <f>'Donors 2'!B18</f>
        <v>Procter &amp; Gamble CEEMEA</v>
      </c>
      <c r="B31" s="35">
        <f>'Donors 2'!E18</f>
        <v>40010</v>
      </c>
    </row>
    <row r="32" spans="1:2" ht="17.25" customHeight="1">
      <c r="A32" s="11" t="str">
        <f>'Donors 2'!B23</f>
        <v>SGS AG</v>
      </c>
      <c r="B32" s="35">
        <f>'Donors 2'!E23</f>
        <v>17000</v>
      </c>
    </row>
    <row r="33" spans="1:2" ht="12.75">
      <c r="A33" t="str">
        <f>'Donors 2'!B26</f>
        <v>Sika Services AG</v>
      </c>
      <c r="B33" s="107">
        <f>'Donors 2'!E26</f>
        <v>7250</v>
      </c>
    </row>
    <row r="34" ht="13.5" thickBot="1">
      <c r="B34" s="118">
        <f>SUM(B29:B33)</f>
        <v>536886.87</v>
      </c>
    </row>
    <row r="35" ht="13.5" thickTop="1"/>
    <row r="36" ht="12.75">
      <c r="A36" s="2" t="s">
        <v>133</v>
      </c>
    </row>
    <row r="37" spans="1:2" ht="12.75">
      <c r="A37" t="str">
        <f>Donors!B17</f>
        <v>Department for International Development, United Kingdom (DFID), PPA    *)</v>
      </c>
      <c r="B37" s="35">
        <f>Donors!E17</f>
        <v>1322659.63</v>
      </c>
    </row>
    <row r="38" spans="1:2" ht="12.75">
      <c r="A38" t="str">
        <f>Donors!B32</f>
        <v>Department for International Development, United Kingdom (DFID), GTF </v>
      </c>
      <c r="B38" s="35">
        <f>Donors!E32</f>
        <v>33460.6</v>
      </c>
    </row>
    <row r="39" spans="1:2" ht="12.75">
      <c r="A39" t="str">
        <f>Donors!B33</f>
        <v>Department for International Development, United Kingdom (DFID), TIM</v>
      </c>
      <c r="B39" s="35">
        <f>Donors!E33</f>
        <v>41560.62</v>
      </c>
    </row>
    <row r="40" spans="1:2" ht="12.75">
      <c r="A40" t="str">
        <f>Donors!B41</f>
        <v>Department for International Development, United Kingdom (DFID), Inst.support </v>
      </c>
      <c r="B40" s="35">
        <f>Donors!E41</f>
        <v>2000</v>
      </c>
    </row>
    <row r="41" spans="1:2" ht="12.75">
      <c r="A41" t="str">
        <f>Donors!B38</f>
        <v>Foreign &amp; Commonwealth Office, UK (FCO)</v>
      </c>
      <c r="B41" s="35">
        <f>Donors!E38</f>
        <v>34617.43</v>
      </c>
    </row>
    <row r="42" spans="1:2" ht="12.75">
      <c r="A42" t="str">
        <f>'Donors 2'!B12</f>
        <v>Ernst &amp; Young LLP </v>
      </c>
      <c r="B42" s="107">
        <f>'Donors 2'!E12</f>
        <v>419329.56</v>
      </c>
    </row>
    <row r="43" spans="1:2" ht="12.75">
      <c r="A43" t="str">
        <f>'Donors 2'!B19</f>
        <v>Anglo American Services (UK) Ltd, London</v>
      </c>
      <c r="B43" s="35">
        <f>'Donors 2'!E19</f>
        <v>40000</v>
      </c>
    </row>
    <row r="44" spans="1:2" ht="12.75">
      <c r="A44" t="str">
        <f>'Donors 2'!B21</f>
        <v>Rio Tinto London Ltd.</v>
      </c>
      <c r="B44" s="35">
        <f>'Donors 2'!E21</f>
        <v>22000</v>
      </c>
    </row>
    <row r="45" spans="1:2" ht="12.75">
      <c r="A45" t="str">
        <f>'Donors 2'!B22</f>
        <v>BP International</v>
      </c>
      <c r="B45" s="35">
        <f>'Donors 2'!E22</f>
        <v>20500</v>
      </c>
    </row>
    <row r="46" spans="1:2" ht="12.75">
      <c r="A46" t="str">
        <f>'Donors 2'!B24</f>
        <v>HSBC Holdings plc</v>
      </c>
      <c r="B46" s="35">
        <f>'Donors 2'!E24</f>
        <v>17000</v>
      </c>
    </row>
    <row r="47" spans="1:2" ht="12.75">
      <c r="A47" t="str">
        <f>'Donors 2'!B27</f>
        <v>F&amp;C Asset Management PLC</v>
      </c>
      <c r="B47" s="35">
        <f>'Donors 2'!E27</f>
        <v>7250</v>
      </c>
    </row>
    <row r="48" spans="1:2" ht="12.75">
      <c r="A48" t="str">
        <f>'Donors 2'!B28</f>
        <v>International Federation of Inspection Agencies</v>
      </c>
      <c r="B48" s="35">
        <f>'Donors 2'!E28</f>
        <v>7250</v>
      </c>
    </row>
    <row r="49" ht="13.5" thickBot="1">
      <c r="B49" s="117">
        <f>SUM(B37:B48)</f>
        <v>1967627.84</v>
      </c>
    </row>
    <row r="50" ht="13.5" thickTop="1">
      <c r="J50" s="34" t="s">
        <v>115</v>
      </c>
    </row>
    <row r="51" spans="1:10" ht="12.75">
      <c r="A51" s="2" t="s">
        <v>136</v>
      </c>
      <c r="J51" s="34" t="s">
        <v>114</v>
      </c>
    </row>
    <row r="52" spans="1:10" ht="12.75">
      <c r="A52" s="2" t="s">
        <v>137</v>
      </c>
      <c r="J52" s="34"/>
    </row>
    <row r="53" spans="1:10" ht="12.75">
      <c r="A53" t="str">
        <f>Donors!B20</f>
        <v>Australian Agency for International Development (AusAID)</v>
      </c>
      <c r="B53" s="35">
        <f>Donors!E20</f>
        <v>540166.58</v>
      </c>
      <c r="J53" s="34" t="s">
        <v>116</v>
      </c>
    </row>
    <row r="55" spans="1:10" ht="12.75">
      <c r="A55" s="2" t="s">
        <v>140</v>
      </c>
      <c r="J55" s="34" t="s">
        <v>118</v>
      </c>
    </row>
    <row r="56" spans="1:10" ht="12.75">
      <c r="A56" s="2" t="s">
        <v>141</v>
      </c>
      <c r="J56" s="34" t="s">
        <v>114</v>
      </c>
    </row>
    <row r="57" spans="1:10" ht="12.75">
      <c r="A57" t="str">
        <f>Donors!B27</f>
        <v>U.S. Agency for International Development (USAID)</v>
      </c>
      <c r="B57" s="35">
        <f>Donors!E27</f>
        <v>269791.04</v>
      </c>
      <c r="J57" s="34" t="s">
        <v>114</v>
      </c>
    </row>
    <row r="58" spans="1:10" ht="12.75">
      <c r="A58" t="str">
        <f>'Donors 1'!B12</f>
        <v>Bill &amp; Melinda Gates Foundation</v>
      </c>
      <c r="B58" s="35">
        <f>'Donors 1'!E12</f>
        <v>139049.33</v>
      </c>
      <c r="J58" s="34" t="s">
        <v>114</v>
      </c>
    </row>
    <row r="59" spans="1:2" ht="12.75">
      <c r="A59" t="str">
        <f>'Donors 1'!B14</f>
        <v>William and Flora Hewlett Foundation</v>
      </c>
      <c r="B59" s="35">
        <f>'Donors 1'!E14</f>
        <v>359385.72</v>
      </c>
    </row>
    <row r="60" spans="1:2" ht="12.75">
      <c r="A60" t="str">
        <f>'Donors 1'!B28</f>
        <v>Revenue Watch Institute</v>
      </c>
      <c r="B60" s="35">
        <f>'Donors 1'!E28</f>
        <v>52127.56</v>
      </c>
    </row>
    <row r="61" spans="1:2" ht="12.75">
      <c r="A61" t="str">
        <f>'Donors 1'!B29</f>
        <v>Center for International Private Enterprise (CIPE), USA</v>
      </c>
      <c r="B61" s="35">
        <f>'Donors 1'!E29</f>
        <v>49718.17</v>
      </c>
    </row>
    <row r="62" spans="1:2" ht="12.75">
      <c r="A62" t="str">
        <f>'Donors 2'!B16</f>
        <v>PricewaterhouseCoopers</v>
      </c>
      <c r="B62" s="35">
        <f>'Donors 2'!E16</f>
        <v>50745.79</v>
      </c>
    </row>
    <row r="63" spans="1:2" ht="12.75">
      <c r="A63" t="str">
        <f>'Donors 2'!B25</f>
        <v>Pfizer Inc.</v>
      </c>
      <c r="B63" s="35">
        <f>'Donors 2'!E25</f>
        <v>10000</v>
      </c>
    </row>
    <row r="64" ht="13.5" thickBot="1">
      <c r="B64" s="117">
        <f>SUM(B57:B63)</f>
        <v>930817.61</v>
      </c>
    </row>
    <row r="65" ht="13.5" thickTop="1"/>
    <row r="70" ht="12.75">
      <c r="J70" s="35"/>
    </row>
    <row r="73" ht="12.75">
      <c r="J73" s="34" t="s">
        <v>121</v>
      </c>
    </row>
    <row r="76" ht="12.75">
      <c r="J76" s="35"/>
    </row>
    <row r="80" ht="12.75">
      <c r="J80" s="34" t="s">
        <v>121</v>
      </c>
    </row>
    <row r="81" ht="12.75">
      <c r="J81" s="34" t="s">
        <v>121</v>
      </c>
    </row>
    <row r="82" ht="12.75">
      <c r="J82" s="34" t="s">
        <v>121</v>
      </c>
    </row>
    <row r="83" ht="12.75">
      <c r="J83" s="34" t="s">
        <v>121</v>
      </c>
    </row>
    <row r="84" ht="12.75">
      <c r="J84" s="34" t="s">
        <v>121</v>
      </c>
    </row>
    <row r="85" ht="12.75">
      <c r="J85" s="34" t="s">
        <v>121</v>
      </c>
    </row>
    <row r="86" ht="12.75">
      <c r="J86" s="34" t="s">
        <v>121</v>
      </c>
    </row>
    <row r="87" ht="12.75">
      <c r="J87" s="34" t="s">
        <v>121</v>
      </c>
    </row>
    <row r="88" ht="12.75">
      <c r="J88" s="34" t="s">
        <v>121</v>
      </c>
    </row>
    <row r="89" spans="10:11" ht="12.75">
      <c r="J89" s="34" t="s">
        <v>121</v>
      </c>
      <c r="K89" s="89"/>
    </row>
    <row r="90" spans="10:11" ht="12.75">
      <c r="J90" s="34" t="s">
        <v>121</v>
      </c>
      <c r="K90" s="89"/>
    </row>
    <row r="91" spans="10:11" ht="12.75">
      <c r="J91" s="34" t="s">
        <v>121</v>
      </c>
      <c r="K91" s="89"/>
    </row>
    <row r="92" ht="12.75">
      <c r="J92" s="34" t="s">
        <v>121</v>
      </c>
    </row>
    <row r="93" ht="12.75">
      <c r="J93" s="34" t="s">
        <v>121</v>
      </c>
    </row>
    <row r="94" ht="12.75">
      <c r="J94" s="33"/>
    </row>
    <row r="95" ht="12.75">
      <c r="J95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Afiefah Bibi Osman</dc:creator>
  <cp:keywords/>
  <dc:description/>
  <cp:lastModifiedBy>Afiefah Bibi Osman</cp:lastModifiedBy>
  <cp:lastPrinted>2009-11-16T07:11:53Z</cp:lastPrinted>
  <dcterms:created xsi:type="dcterms:W3CDTF">2009-11-09T14:15:08Z</dcterms:created>
  <dcterms:modified xsi:type="dcterms:W3CDTF">2009-11-16T09:35:38Z</dcterms:modified>
  <cp:category/>
  <cp:version/>
  <cp:contentType/>
  <cp:contentStatus/>
</cp:coreProperties>
</file>